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05" windowWidth="11295" windowHeight="6690" tabRatio="653" activeTab="9"/>
  </bookViews>
  <sheets>
    <sheet name="свод" sheetId="44" r:id="rId1"/>
    <sheet name="111" sheetId="43" r:id="rId2"/>
    <sheet name="121" sheetId="7" r:id="rId3"/>
    <sheet name="122" sheetId="27" r:id="rId4"/>
    <sheet name="149" sheetId="40" r:id="rId5"/>
    <sheet name="159" sheetId="49" r:id="rId6"/>
    <sheet name="161" sheetId="42" r:id="rId7"/>
    <sheet name="162" sheetId="47" r:id="rId8"/>
    <sheet name="416" sheetId="48" r:id="rId9"/>
    <sheet name="419" sheetId="46" r:id="rId10"/>
  </sheets>
  <externalReferences>
    <externalReference r:id="rId11"/>
  </externalReferences>
  <definedNames>
    <definedName name="_xlnm.Print_Area" localSheetId="1">'111'!$A$1:$S$39</definedName>
    <definedName name="_xlnm.Print_Area" localSheetId="2">'121'!$A$1:$F$28</definedName>
    <definedName name="_xlnm.Print_Area" localSheetId="3">'122'!$A$1:$F$27</definedName>
    <definedName name="_xlnm.Print_Area" localSheetId="5">'159'!$A$1:$G$52</definedName>
    <definedName name="_xlnm.Print_Area" localSheetId="0">свод!$A$3:$H$44</definedName>
  </definedNames>
  <calcPr calcId="145621"/>
</workbook>
</file>

<file path=xl/calcChain.xml><?xml version="1.0" encoding="utf-8"?>
<calcChain xmlns="http://schemas.openxmlformats.org/spreadsheetml/2006/main">
  <c r="H19" i="47" l="1"/>
  <c r="H20" i="47"/>
  <c r="H18" i="47"/>
  <c r="H19" i="42"/>
  <c r="H20" i="42"/>
  <c r="H18" i="42"/>
  <c r="C21" i="49"/>
  <c r="S24" i="43"/>
  <c r="S25" i="43"/>
  <c r="S26" i="43"/>
  <c r="S27" i="43"/>
  <c r="S28" i="43"/>
  <c r="S29" i="43"/>
  <c r="S30" i="43"/>
  <c r="S31" i="43"/>
  <c r="S32" i="43"/>
  <c r="S33" i="43"/>
  <c r="S23" i="43"/>
  <c r="M24" i="43"/>
  <c r="M25" i="43"/>
  <c r="M26" i="43"/>
  <c r="M27" i="43"/>
  <c r="M28" i="43"/>
  <c r="M29" i="43"/>
  <c r="M30" i="43"/>
  <c r="M31" i="43"/>
  <c r="M32" i="43"/>
  <c r="M33" i="43"/>
  <c r="M23" i="43"/>
  <c r="F24" i="48" l="1"/>
  <c r="F23" i="48"/>
  <c r="F22" i="48"/>
  <c r="F21" i="48"/>
  <c r="F20" i="48"/>
  <c r="F25" i="48" l="1"/>
  <c r="F33" i="44" s="1"/>
  <c r="H21" i="47"/>
  <c r="H21" i="42"/>
  <c r="B34" i="43" l="1"/>
  <c r="C34" i="43"/>
  <c r="D34" i="43"/>
  <c r="F34" i="43"/>
  <c r="G34" i="43"/>
  <c r="H34" i="43"/>
  <c r="I34" i="43"/>
  <c r="J34" i="43"/>
  <c r="K34" i="43"/>
  <c r="L34" i="43"/>
  <c r="M34" i="43"/>
  <c r="E34" i="43"/>
  <c r="F21" i="46" l="1"/>
  <c r="F22" i="46"/>
  <c r="F23" i="46"/>
  <c r="F24" i="46"/>
  <c r="F25" i="46"/>
  <c r="F26" i="46"/>
  <c r="F27" i="46"/>
  <c r="F28" i="46"/>
  <c r="F29" i="46"/>
  <c r="F30" i="46"/>
  <c r="F31" i="46"/>
  <c r="F32" i="46"/>
  <c r="F33" i="46"/>
  <c r="F34" i="46"/>
  <c r="F35" i="46"/>
  <c r="F36" i="46"/>
  <c r="F37" i="46"/>
  <c r="F38" i="46"/>
  <c r="F39" i="46"/>
  <c r="F40" i="46"/>
  <c r="F20" i="46"/>
  <c r="F41" i="46" s="1"/>
  <c r="F22" i="40"/>
  <c r="F23" i="40"/>
  <c r="F38" i="40" s="1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21" i="40"/>
  <c r="F34" i="44" l="1"/>
  <c r="F32" i="44"/>
  <c r="F31" i="44"/>
  <c r="F30" i="44"/>
  <c r="F22" i="44"/>
  <c r="H30" i="44" l="1"/>
  <c r="G30" i="44"/>
  <c r="H21" i="44"/>
  <c r="G21" i="44"/>
  <c r="H20" i="44"/>
  <c r="H16" i="44" s="1"/>
  <c r="G20" i="44"/>
  <c r="G16" i="44" s="1"/>
  <c r="R34" i="43"/>
  <c r="S34" i="43"/>
  <c r="B22" i="27" l="1"/>
  <c r="D22" i="27" s="1"/>
  <c r="F21" i="44" s="1"/>
  <c r="B23" i="7"/>
  <c r="D23" i="7" s="1"/>
  <c r="F20" i="44" s="1"/>
  <c r="F19" i="44"/>
  <c r="F16" i="44" l="1"/>
</calcChain>
</file>

<file path=xl/sharedStrings.xml><?xml version="1.0" encoding="utf-8"?>
<sst xmlns="http://schemas.openxmlformats.org/spreadsheetml/2006/main" count="419" uniqueCount="194">
  <si>
    <t>Коды</t>
  </si>
  <si>
    <t>Год</t>
  </si>
  <si>
    <t>Сумма</t>
  </si>
  <si>
    <t>Единица измерения</t>
  </si>
  <si>
    <t>ед.</t>
  </si>
  <si>
    <t>тыс.тенге</t>
  </si>
  <si>
    <t>Специфика</t>
  </si>
  <si>
    <t>Доплаты</t>
  </si>
  <si>
    <t>Кол-во работников, которым установлена доплата</t>
  </si>
  <si>
    <t>тыс. тенге</t>
  </si>
  <si>
    <t>Итого</t>
  </si>
  <si>
    <t>Расчет затрат</t>
  </si>
  <si>
    <t>Наименование</t>
  </si>
  <si>
    <t>Расчет затрат  на уплату социального налога</t>
  </si>
  <si>
    <t xml:space="preserve">Налогооблагаемый фонд оплаты труда </t>
  </si>
  <si>
    <t>Количество</t>
  </si>
  <si>
    <t xml:space="preserve">Наименование </t>
  </si>
  <si>
    <t xml:space="preserve">Ед. изм. </t>
  </si>
  <si>
    <t xml:space="preserve">Стоимость за единицу,               тенге  </t>
  </si>
  <si>
    <t>Общая стоимость, тыс.тенге                            (гр.3 х гр. 4)/1000</t>
  </si>
  <si>
    <t>1</t>
  </si>
  <si>
    <t>2</t>
  </si>
  <si>
    <t>3</t>
  </si>
  <si>
    <t>4</t>
  </si>
  <si>
    <t>5</t>
  </si>
  <si>
    <t>Всего</t>
  </si>
  <si>
    <t>Итого:</t>
  </si>
  <si>
    <t>1. Всего затрат  (тыс.тенге)</t>
  </si>
  <si>
    <t xml:space="preserve">        в том числе по спецификам </t>
  </si>
  <si>
    <t xml:space="preserve">       экономической классификации расходов</t>
  </si>
  <si>
    <t xml:space="preserve">Облагаемый фонд оплаты труда </t>
  </si>
  <si>
    <t xml:space="preserve"> </t>
  </si>
  <si>
    <t>Банковские услуги</t>
  </si>
  <si>
    <t>Амортизация основных средств</t>
  </si>
  <si>
    <t>Расходы на налогам</t>
  </si>
  <si>
    <t>Аудиторские расходы</t>
  </si>
  <si>
    <t>Приобретение активов</t>
  </si>
  <si>
    <t>Расходы на повышение квалификации работников (обучение патентоведов, бухгалтеров)</t>
  </si>
  <si>
    <t>Расходы на охрану (военизированных ) услуг</t>
  </si>
  <si>
    <t>Гл. бухгалтер</t>
  </si>
  <si>
    <t>Приобретение материалов (канцтовары)</t>
  </si>
  <si>
    <t>А.З. Исагулов</t>
  </si>
  <si>
    <t>Г.П. Миненко</t>
  </si>
  <si>
    <t>Главный бухгалтер</t>
  </si>
  <si>
    <t>Ректор</t>
  </si>
  <si>
    <t>А.М.Газалиев</t>
  </si>
  <si>
    <t>Г.М.Есимбаева</t>
  </si>
  <si>
    <t xml:space="preserve">Ректор </t>
  </si>
  <si>
    <t>Приложение 11</t>
  </si>
  <si>
    <t>к Правилам составления и представления бюджетной заявки</t>
  </si>
  <si>
    <t>Форма 10-111</t>
  </si>
  <si>
    <t>Расчет расходов на оплату труда</t>
  </si>
  <si>
    <t>17697</t>
  </si>
  <si>
    <t xml:space="preserve">работников  прочих  государственных учреждений </t>
  </si>
  <si>
    <t>Функциональная группа</t>
  </si>
  <si>
    <t>Образование</t>
  </si>
  <si>
    <t>04</t>
  </si>
  <si>
    <t>Администратор программ</t>
  </si>
  <si>
    <t>Министерство образования и науки РК</t>
  </si>
  <si>
    <t>Государственное учреждение</t>
  </si>
  <si>
    <t>0023</t>
  </si>
  <si>
    <t>Оплата труда</t>
  </si>
  <si>
    <t>Категория работников</t>
  </si>
  <si>
    <t>Количество штатных единиц</t>
  </si>
  <si>
    <t xml:space="preserve"> до  года</t>
  </si>
  <si>
    <t>с 1  до 2</t>
  </si>
  <si>
    <t>с 2 до 3</t>
  </si>
  <si>
    <t>с 3 до 5</t>
  </si>
  <si>
    <t>с 5 до 7</t>
  </si>
  <si>
    <t>с 7 до 9</t>
  </si>
  <si>
    <t>с 9 до 11</t>
  </si>
  <si>
    <t>с 11 до 14</t>
  </si>
  <si>
    <t>с 14 до 17</t>
  </si>
  <si>
    <t>с 17 до 20</t>
  </si>
  <si>
    <t>свыше 20 лет</t>
  </si>
  <si>
    <t>Всего гр.2+гр.3+…+гр.11+гр.12</t>
  </si>
  <si>
    <t>За особые условия труда</t>
  </si>
  <si>
    <t>Работникам, занятым на тяжелых (особо тяжелых) физических работах и работах с вредными (особо вредными) и опасными (особо опасными) условиями труда</t>
  </si>
  <si>
    <t>Гл. бухгалтер                                                                                            Г.М. Есимбаева</t>
  </si>
  <si>
    <t xml:space="preserve">Специфика     </t>
  </si>
  <si>
    <t>Командировки и служебные разъезды внутри страны</t>
  </si>
  <si>
    <t>Наименование страны</t>
  </si>
  <si>
    <t>Средняя стоимость одного проезда в оба конца (тенге)</t>
  </si>
  <si>
    <t>Плановый период</t>
  </si>
  <si>
    <t>РГП на ПХВ Карагандинский государственный технический университет МОН РК</t>
  </si>
  <si>
    <t>Программа</t>
  </si>
  <si>
    <t>111 - Оплата труда</t>
  </si>
  <si>
    <t>121 - Социальный налог</t>
  </si>
  <si>
    <t>122 - Социальные отчисления</t>
  </si>
  <si>
    <t>Приложение 19</t>
  </si>
  <si>
    <t>Форма 01-121</t>
  </si>
  <si>
    <t xml:space="preserve">Государственное учреждение </t>
  </si>
  <si>
    <t>Приложение 20</t>
  </si>
  <si>
    <t>Форма 01-122</t>
  </si>
  <si>
    <t>Расчет расходов на уплату социальных отчислений</t>
  </si>
  <si>
    <t>в Государственный фон социального страхования</t>
  </si>
  <si>
    <t>Приложение 51</t>
  </si>
  <si>
    <t>Форма 01-411</t>
  </si>
  <si>
    <t>Расчет</t>
  </si>
  <si>
    <t>Ставка социального налога (%)</t>
  </si>
  <si>
    <t>Сумма налога  в год               (гр.1хгр.2)/100</t>
  </si>
  <si>
    <t>Ставка социального страхования (%)</t>
  </si>
  <si>
    <t>Сумма страхования в год               (гр.1хгр.2)/100</t>
  </si>
  <si>
    <t>расходов по закупке расходных материалов, прочего оборудования</t>
  </si>
  <si>
    <t>Расчет расходов по закупке материалов, прочего оборудования</t>
  </si>
  <si>
    <t>Вид данных</t>
  </si>
  <si>
    <t>Вид данных (план, отчет)</t>
  </si>
  <si>
    <t>Приложение 44</t>
  </si>
  <si>
    <t>Форма 01-151</t>
  </si>
  <si>
    <t xml:space="preserve">Расчет расходов </t>
  </si>
  <si>
    <t>на служебные командировки внутри страны</t>
  </si>
  <si>
    <t>Норма возмещения суточных расходов на 1 чел. (2хМРП) (тенге)</t>
  </si>
  <si>
    <t>Норма расходов по найму жилового помещения в сутки на 1 чел. (тенге)</t>
  </si>
  <si>
    <t>Среднегодовое количество человеко/дней для расчета суточных расходов (чел/дн)</t>
  </si>
  <si>
    <t>Среднегодовое количество человеко/дней для расчета расхода по найму жилого помещения (чел/дн)</t>
  </si>
  <si>
    <t>Среднегодовое количество командируемых человек (чел)</t>
  </si>
  <si>
    <t>Сумма затрат ((гр.1хгр.3)+(гр.2хгр.4)+(гр.5хгр.6))/1000 (тыс.тенге)</t>
  </si>
  <si>
    <t>Ректор                                                                А.М. Газалиев</t>
  </si>
  <si>
    <t>Приложение 45</t>
  </si>
  <si>
    <t>Форма 01-152</t>
  </si>
  <si>
    <t>на служебные командировки за пределы страны</t>
  </si>
  <si>
    <t>Командировки и служебные разъезды за пределы страны</t>
  </si>
  <si>
    <t>Ректор                                                                    А.М. Газалиев</t>
  </si>
  <si>
    <t>Гл. бухгалтер                                                       Г.М. Есимбаева</t>
  </si>
  <si>
    <t xml:space="preserve">Оплата труда в месяц в месяц </t>
  </si>
  <si>
    <t>Гл. бухгалтер                                                         Г.М. Есимбаева</t>
  </si>
  <si>
    <t>Приложение 31</t>
  </si>
  <si>
    <t>Форма 02-139</t>
  </si>
  <si>
    <t xml:space="preserve">Специфика                                        </t>
  </si>
  <si>
    <t>Расчет расходов по закупке вычислительного и другого оборудования</t>
  </si>
  <si>
    <t>Приложение 54</t>
  </si>
  <si>
    <t>Форма 01-452</t>
  </si>
  <si>
    <t>Расчет расходов по закупке лицензионных программных продуктов ОС и СУБД</t>
  </si>
  <si>
    <t>Приобретение нематериальных активов</t>
  </si>
  <si>
    <t>Приложение 43</t>
  </si>
  <si>
    <t>Форма 02-149</t>
  </si>
  <si>
    <t xml:space="preserve"> по оплате работ и услуг, оказанных юридическими и физическими лицами</t>
  </si>
  <si>
    <t>А.М. Газалиев</t>
  </si>
  <si>
    <t>Г.М. Есимбаева</t>
  </si>
  <si>
    <t>Сумма расходов</t>
  </si>
  <si>
    <t>(тыс. тенге)</t>
  </si>
  <si>
    <t>1. Всего затрат</t>
  </si>
  <si>
    <t>В том числе:</t>
  </si>
  <si>
    <t>Заработная плата</t>
  </si>
  <si>
    <t>Командировочные расходы</t>
  </si>
  <si>
    <t>Налоги и другие обязательные платежи в бюджет</t>
  </si>
  <si>
    <t>в т.ч.                            НДС</t>
  </si>
  <si>
    <t>Акцизы</t>
  </si>
  <si>
    <t>Корпоративный подоходный налог</t>
  </si>
  <si>
    <t>Социальный налог</t>
  </si>
  <si>
    <t>Cоциальные отчисления в государственный фонд социального</t>
  </si>
  <si>
    <t>страхования</t>
  </si>
  <si>
    <t>Прочие налоги</t>
  </si>
  <si>
    <t>Приобретение материалов</t>
  </si>
  <si>
    <t>Приобретение основных средств</t>
  </si>
  <si>
    <t>Коммунальные услуги</t>
  </si>
  <si>
    <t>Электроэнергия</t>
  </si>
  <si>
    <t>Отопление</t>
  </si>
  <si>
    <t>Услуги связи</t>
  </si>
  <si>
    <t>Транспортные услуги</t>
  </si>
  <si>
    <t>Текущий ремонт основных средств</t>
  </si>
  <si>
    <t>Капитальный ремонт основных средств</t>
  </si>
  <si>
    <t>Содержание, обслуживание зданий помещений</t>
  </si>
  <si>
    <t>Арендная плата</t>
  </si>
  <si>
    <t>Прочие расходы</t>
  </si>
  <si>
    <t xml:space="preserve">Итого оплата труда в год                                    гр.14х10/1000 </t>
  </si>
  <si>
    <t>РГП "Карагандинский государственный технический университет"</t>
  </si>
  <si>
    <t>Ректор                                                                                                        А.М. Газалиев</t>
  </si>
  <si>
    <t xml:space="preserve">Сводный расчет затрат грантового финансирования </t>
  </si>
  <si>
    <t>МОН РК</t>
  </si>
  <si>
    <t>План</t>
  </si>
  <si>
    <t>Грантовое финансирование научных исследований</t>
  </si>
  <si>
    <t>149 - Приобретение прочих запасов</t>
  </si>
  <si>
    <t>159 - Оплата прочих услуг и работ (оплата стор. орг.)</t>
  </si>
  <si>
    <t>161 - Командировки и служебные разъезды внутри страны</t>
  </si>
  <si>
    <t>162 - Командировки и служебные разъезды за пределы страны</t>
  </si>
  <si>
    <t>419 - Приобретение прочих основны средств</t>
  </si>
  <si>
    <t xml:space="preserve">416 - Приобретение нематериальных активов </t>
  </si>
  <si>
    <t>Норма возмещения суточных расходов на 1 чел.  (тенге)</t>
  </si>
  <si>
    <t xml:space="preserve">Специфика              </t>
  </si>
  <si>
    <t>РГП на ПХВ Карагандинский госудасртвенный технический университет</t>
  </si>
  <si>
    <t>Социальные отчисления</t>
  </si>
  <si>
    <t xml:space="preserve"> Приобретение прочих запасов</t>
  </si>
  <si>
    <t xml:space="preserve">Специфика                                     </t>
  </si>
  <si>
    <t>Прочие услуги и работы</t>
  </si>
  <si>
    <t>РГП на ПХВ Карагандинский государственный технический униврситет</t>
  </si>
  <si>
    <t>Приобретение прочих основных средств</t>
  </si>
  <si>
    <t>055</t>
  </si>
  <si>
    <t>Научная и/или научно-техническая деятельность</t>
  </si>
  <si>
    <t>Подпрограмма</t>
  </si>
  <si>
    <t xml:space="preserve">Грантовое финансирование научных исследований </t>
  </si>
  <si>
    <t>101</t>
  </si>
  <si>
    <t>Научная и/или науно-техническая деятельность</t>
  </si>
  <si>
    <t>План  на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</si>
</sst>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#,##0.0"/>
    <numFmt numFmtId="165" formatCode="#,##0_ ;\-#,##0\ "/>
    <numFmt numFmtId="166" formatCode="#,##0_р_."/>
    <numFmt numFmtId="167" formatCode="#,##0.000"/>
    <numFmt numFmtId="168" formatCode="0.000"/>
    <numFmt numFmtId="169" formatCode="0.0"/>
    <numFmt numFmtId="170" formatCode="#,##0.00_р_."/>
    <numFmt numFmtId="171" formatCode="#,##0.00_ ;\-#,##0.00\ "/>
  </numFmts>
  <fonts count="63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yr"/>
      <charset val="204"/>
    </font>
    <font>
      <sz val="10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b/>
      <sz val="12"/>
      <color indexed="8"/>
      <name val="Times New Roman Cyr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0"/>
      <name val="Times New Roman CE"/>
      <charset val="204"/>
    </font>
    <font>
      <i/>
      <sz val="12"/>
      <color indexed="8"/>
      <name val="Times New Roman Cyr"/>
      <charset val="204"/>
    </font>
    <font>
      <sz val="12"/>
      <name val="Times New Roman CE"/>
      <family val="1"/>
      <charset val="238"/>
    </font>
    <font>
      <sz val="13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 Cyr"/>
      <charset val="204"/>
    </font>
    <font>
      <sz val="20"/>
      <name val="Times New Roman CYR"/>
      <family val="1"/>
      <charset val="204"/>
    </font>
    <font>
      <b/>
      <sz val="20"/>
      <name val="Times New Roman CYR"/>
      <family val="1"/>
      <charset val="204"/>
    </font>
    <font>
      <sz val="20"/>
      <color indexed="9"/>
      <name val="Times New Roman CYR"/>
      <family val="1"/>
      <charset val="204"/>
    </font>
    <font>
      <b/>
      <sz val="20"/>
      <name val="Times New Roman CYR"/>
      <charset val="204"/>
    </font>
    <font>
      <sz val="2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38"/>
      <name val="Times New Roman CYR"/>
      <family val="1"/>
      <charset val="204"/>
    </font>
    <font>
      <sz val="40"/>
      <name val="Times New Roman CYR"/>
      <family val="1"/>
      <charset val="204"/>
    </font>
    <font>
      <sz val="9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Zan Courier New"/>
    </font>
    <font>
      <sz val="10"/>
      <color theme="1"/>
      <name val="Times New Roman CE"/>
      <family val="1"/>
      <charset val="238"/>
    </font>
    <font>
      <sz val="10"/>
      <color theme="1"/>
      <name val="Times New Roman"/>
      <family val="1"/>
      <charset val="204"/>
    </font>
    <font>
      <b/>
      <sz val="10"/>
      <color rgb="FF000080"/>
      <name val="Zan Courier New"/>
    </font>
    <font>
      <sz val="20"/>
      <name val="Times New Roman CYR"/>
      <charset val="204"/>
    </font>
    <font>
      <sz val="20"/>
      <name val="Times New Roman"/>
      <family val="1"/>
      <charset val="204"/>
    </font>
    <font>
      <i/>
      <sz val="10"/>
      <name val="Times New Roman CE"/>
      <family val="1"/>
      <charset val="238"/>
    </font>
    <font>
      <b/>
      <sz val="22"/>
      <name val="Times New Roman CYR"/>
      <charset val="204"/>
    </font>
    <font>
      <sz val="22"/>
      <name val="Arial Cyr"/>
      <charset val="204"/>
    </font>
    <font>
      <b/>
      <sz val="16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31" fillId="3" borderId="0" applyNumberFormat="0" applyBorder="0" applyAlignment="0" applyProtection="0"/>
    <xf numFmtId="0" fontId="27" fillId="21" borderId="1" applyNumberFormat="0" applyAlignment="0" applyProtection="0"/>
    <xf numFmtId="0" fontId="29" fillId="22" borderId="2" applyNumberFormat="0" applyAlignment="0" applyProtection="0"/>
    <xf numFmtId="0" fontId="32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25" fillId="7" borderId="1" applyNumberFormat="0" applyAlignment="0" applyProtection="0"/>
    <xf numFmtId="0" fontId="33" fillId="0" borderId="6" applyNumberFormat="0" applyFill="0" applyAlignment="0" applyProtection="0"/>
    <xf numFmtId="0" fontId="30" fillId="23" borderId="0" applyNumberFormat="0" applyBorder="0" applyAlignment="0" applyProtection="0"/>
    <xf numFmtId="0" fontId="17" fillId="0" borderId="0"/>
    <xf numFmtId="0" fontId="17" fillId="0" borderId="0"/>
    <xf numFmtId="0" fontId="45" fillId="24" borderId="7" applyNumberFormat="0" applyAlignment="0" applyProtection="0"/>
    <xf numFmtId="0" fontId="26" fillId="21" borderId="8" applyNumberFormat="0" applyAlignment="0" applyProtection="0"/>
    <xf numFmtId="0" fontId="46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7" fillId="8" borderId="7" applyNumberFormat="0" applyFont="0" applyAlignment="0" applyProtection="0"/>
    <xf numFmtId="43" fontId="1" fillId="0" borderId="0" applyFont="0" applyFill="0" applyBorder="0" applyAlignment="0" applyProtection="0"/>
  </cellStyleXfs>
  <cellXfs count="337">
    <xf numFmtId="0" fontId="0" fillId="0" borderId="0" xfId="0"/>
    <xf numFmtId="0" fontId="9" fillId="0" borderId="0" xfId="0" applyFont="1" applyFill="1"/>
    <xf numFmtId="165" fontId="9" fillId="0" borderId="0" xfId="0" applyNumberFormat="1" applyFont="1" applyFill="1" applyAlignment="1">
      <alignment horizontal="right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/>
    <xf numFmtId="0" fontId="9" fillId="0" borderId="0" xfId="0" applyFont="1" applyFill="1" applyBorder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vertical="center" wrapText="1"/>
    </xf>
    <xf numFmtId="41" fontId="9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 wrapText="1"/>
    </xf>
    <xf numFmtId="41" fontId="9" fillId="0" borderId="0" xfId="0" applyNumberFormat="1" applyFont="1" applyFill="1" applyBorder="1" applyAlignment="1">
      <alignment horizontal="center" vertical="center" wrapText="1"/>
    </xf>
    <xf numFmtId="41" fontId="10" fillId="0" borderId="0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/>
    <xf numFmtId="49" fontId="9" fillId="0" borderId="0" xfId="0" applyNumberFormat="1" applyFont="1" applyFill="1" applyAlignment="1">
      <alignment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right" vertical="center" wrapText="1"/>
    </xf>
    <xf numFmtId="0" fontId="15" fillId="0" borderId="14" xfId="0" applyNumberFormat="1" applyFont="1" applyFill="1" applyBorder="1" applyAlignment="1" applyProtection="1">
      <alignment horizontal="left" vertical="top"/>
    </xf>
    <xf numFmtId="0" fontId="15" fillId="0" borderId="14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11" fillId="0" borderId="0" xfId="0" applyFont="1" applyFill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164" fontId="11" fillId="0" borderId="16" xfId="0" applyNumberFormat="1" applyFont="1" applyFill="1" applyBorder="1"/>
    <xf numFmtId="0" fontId="13" fillId="0" borderId="16" xfId="0" applyFont="1" applyFill="1" applyBorder="1"/>
    <xf numFmtId="164" fontId="13" fillId="0" borderId="16" xfId="0" applyNumberFormat="1" applyFont="1" applyFill="1" applyBorder="1"/>
    <xf numFmtId="0" fontId="11" fillId="0" borderId="0" xfId="0" applyFont="1" applyFill="1"/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7" fillId="0" borderId="0" xfId="0" applyFont="1" applyFill="1"/>
    <xf numFmtId="0" fontId="12" fillId="0" borderId="0" xfId="0" applyFont="1" applyFill="1"/>
    <xf numFmtId="0" fontId="0" fillId="0" borderId="0" xfId="0" applyFill="1"/>
    <xf numFmtId="0" fontId="2" fillId="0" borderId="0" xfId="0" applyFont="1" applyFill="1" applyBorder="1"/>
    <xf numFmtId="49" fontId="4" fillId="0" borderId="0" xfId="0" applyNumberFormat="1" applyFont="1" applyFill="1" applyAlignment="1">
      <alignment horizontal="left"/>
    </xf>
    <xf numFmtId="1" fontId="2" fillId="0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Fill="1"/>
    <xf numFmtId="0" fontId="8" fillId="0" borderId="0" xfId="0" applyFont="1" applyFill="1"/>
    <xf numFmtId="0" fontId="5" fillId="0" borderId="0" xfId="0" applyFont="1" applyFill="1" applyBorder="1"/>
    <xf numFmtId="164" fontId="18" fillId="0" borderId="16" xfId="0" applyNumberFormat="1" applyFont="1" applyFill="1" applyBorder="1"/>
    <xf numFmtId="0" fontId="8" fillId="0" borderId="0" xfId="0" applyFont="1" applyFill="1" applyBorder="1"/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1" fontId="9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9" fillId="0" borderId="18" xfId="0" applyFont="1" applyFill="1" applyBorder="1"/>
    <xf numFmtId="3" fontId="10" fillId="0" borderId="0" xfId="0" applyNumberFormat="1" applyFont="1" applyAlignment="1">
      <alignment horizontal="left" vertical="center"/>
    </xf>
    <xf numFmtId="0" fontId="9" fillId="0" borderId="0" xfId="0" applyFont="1"/>
    <xf numFmtId="0" fontId="10" fillId="0" borderId="18" xfId="0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21" fillId="0" borderId="0" xfId="0" applyFont="1" applyFill="1"/>
    <xf numFmtId="43" fontId="9" fillId="0" borderId="0" xfId="0" applyNumberFormat="1" applyFont="1" applyFill="1"/>
    <xf numFmtId="3" fontId="22" fillId="0" borderId="0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14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4" fillId="0" borderId="15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49" fontId="52" fillId="0" borderId="14" xfId="0" applyNumberFormat="1" applyFont="1" applyFill="1" applyBorder="1" applyAlignment="1">
      <alignment vertical="center" wrapText="1"/>
    </xf>
    <xf numFmtId="0" fontId="52" fillId="0" borderId="11" xfId="0" applyFont="1" applyFill="1" applyBorder="1" applyAlignment="1">
      <alignment horizontal="center" vertical="center" wrapText="1"/>
    </xf>
    <xf numFmtId="49" fontId="52" fillId="0" borderId="14" xfId="0" applyNumberFormat="1" applyFont="1" applyFill="1" applyBorder="1" applyAlignment="1">
      <alignment horizontal="left" vertical="center" wrapText="1"/>
    </xf>
    <xf numFmtId="0" fontId="13" fillId="0" borderId="25" xfId="0" applyFont="1" applyFill="1" applyBorder="1"/>
    <xf numFmtId="164" fontId="14" fillId="0" borderId="25" xfId="0" applyNumberFormat="1" applyFont="1" applyFill="1" applyBorder="1"/>
    <xf numFmtId="164" fontId="18" fillId="0" borderId="25" xfId="0" applyNumberFormat="1" applyFont="1" applyFill="1" applyBorder="1"/>
    <xf numFmtId="0" fontId="14" fillId="0" borderId="16" xfId="0" applyFont="1" applyFill="1" applyBorder="1"/>
    <xf numFmtId="0" fontId="11" fillId="0" borderId="28" xfId="0" applyFont="1" applyFill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right"/>
    </xf>
    <xf numFmtId="49" fontId="37" fillId="0" borderId="0" xfId="0" applyNumberFormat="1" applyFont="1" applyAlignment="1">
      <alignment horizontal="centerContinuous"/>
    </xf>
    <xf numFmtId="0" fontId="37" fillId="0" borderId="0" xfId="0" applyFont="1" applyAlignment="1">
      <alignment horizontal="left"/>
    </xf>
    <xf numFmtId="0" fontId="38" fillId="0" borderId="0" xfId="0" applyFont="1"/>
    <xf numFmtId="49" fontId="38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centerContinuous"/>
    </xf>
    <xf numFmtId="0" fontId="37" fillId="0" borderId="11" xfId="0" applyFont="1" applyBorder="1" applyAlignment="1">
      <alignment horizontal="center"/>
    </xf>
    <xf numFmtId="49" fontId="37" fillId="0" borderId="0" xfId="0" applyNumberFormat="1" applyFont="1" applyAlignment="1">
      <alignment horizontal="left"/>
    </xf>
    <xf numFmtId="0" fontId="40" fillId="0" borderId="11" xfId="0" applyFont="1" applyBorder="1" applyAlignment="1">
      <alignment horizontal="center"/>
    </xf>
    <xf numFmtId="0" fontId="37" fillId="0" borderId="0" xfId="0" applyFont="1" applyBorder="1"/>
    <xf numFmtId="0" fontId="37" fillId="0" borderId="1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3" fontId="37" fillId="0" borderId="11" xfId="0" applyNumberFormat="1" applyFont="1" applyBorder="1"/>
    <xf numFmtId="3" fontId="37" fillId="0" borderId="11" xfId="0" applyNumberFormat="1" applyFont="1" applyBorder="1" applyAlignment="1">
      <alignment horizontal="center"/>
    </xf>
    <xf numFmtId="3" fontId="40" fillId="0" borderId="11" xfId="0" applyNumberFormat="1" applyFont="1" applyBorder="1"/>
    <xf numFmtId="0" fontId="38" fillId="0" borderId="0" xfId="0" applyFont="1" applyAlignment="1">
      <alignment horizontal="center"/>
    </xf>
    <xf numFmtId="0" fontId="40" fillId="0" borderId="0" xfId="0" applyFont="1" applyAlignment="1"/>
    <xf numFmtId="0" fontId="41" fillId="0" borderId="0" xfId="0" applyFo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19" fillId="0" borderId="0" xfId="0" applyNumberFormat="1" applyFont="1" applyFill="1" applyAlignment="1">
      <alignment horizontal="left" vertical="center"/>
    </xf>
    <xf numFmtId="49" fontId="19" fillId="0" borderId="11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49" fontId="19" fillId="0" borderId="11" xfId="0" applyNumberFormat="1" applyFont="1" applyFill="1" applyBorder="1" applyAlignment="1">
      <alignment horizontal="left" vertical="center"/>
    </xf>
    <xf numFmtId="166" fontId="19" fillId="0" borderId="11" xfId="0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top"/>
    </xf>
    <xf numFmtId="0" fontId="47" fillId="0" borderId="0" xfId="0" applyFont="1"/>
    <xf numFmtId="0" fontId="48" fillId="0" borderId="0" xfId="0" applyFont="1"/>
    <xf numFmtId="3" fontId="37" fillId="0" borderId="0" xfId="0" applyNumberFormat="1" applyFont="1"/>
    <xf numFmtId="0" fontId="3" fillId="0" borderId="0" xfId="0" applyFont="1" applyAlignment="1">
      <alignment horizontal="center"/>
    </xf>
    <xf numFmtId="168" fontId="40" fillId="0" borderId="11" xfId="0" applyNumberFormat="1" applyFont="1" applyBorder="1" applyAlignment="1">
      <alignment horizontal="center"/>
    </xf>
    <xf numFmtId="167" fontId="37" fillId="0" borderId="11" xfId="0" applyNumberFormat="1" applyFont="1" applyBorder="1" applyAlignment="1">
      <alignment horizontal="center"/>
    </xf>
    <xf numFmtId="167" fontId="40" fillId="0" borderId="11" xfId="0" applyNumberFormat="1" applyFont="1" applyBorder="1" applyAlignment="1">
      <alignment horizontal="center"/>
    </xf>
    <xf numFmtId="167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5" fillId="0" borderId="11" xfId="0" applyFont="1" applyBorder="1"/>
    <xf numFmtId="0" fontId="0" fillId="0" borderId="25" xfId="0" applyBorder="1" applyAlignment="1">
      <alignment horizontal="center"/>
    </xf>
    <xf numFmtId="49" fontId="19" fillId="0" borderId="25" xfId="0" applyNumberFormat="1" applyFont="1" applyFill="1" applyBorder="1" applyAlignment="1">
      <alignment horizontal="center" vertical="top" wrapText="1"/>
    </xf>
    <xf numFmtId="0" fontId="52" fillId="0" borderId="25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vertical="center"/>
    </xf>
    <xf numFmtId="0" fontId="49" fillId="0" borderId="11" xfId="0" applyFont="1" applyBorder="1" applyAlignment="1">
      <alignment horizontal="center" vertical="center"/>
    </xf>
    <xf numFmtId="49" fontId="50" fillId="0" borderId="11" xfId="0" applyNumberFormat="1" applyFont="1" applyBorder="1" applyAlignment="1">
      <alignment horizontal="right" vertical="center"/>
    </xf>
    <xf numFmtId="49" fontId="19" fillId="0" borderId="11" xfId="0" applyNumberFormat="1" applyFont="1" applyFill="1" applyBorder="1" applyAlignment="1">
      <alignment horizontal="right" vertical="center"/>
    </xf>
    <xf numFmtId="167" fontId="5" fillId="0" borderId="11" xfId="0" applyNumberFormat="1" applyFont="1" applyBorder="1" applyAlignment="1">
      <alignment horizontal="right"/>
    </xf>
    <xf numFmtId="49" fontId="19" fillId="0" borderId="11" xfId="0" applyNumberFormat="1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164" fontId="14" fillId="0" borderId="16" xfId="0" applyNumberFormat="1" applyFont="1" applyFill="1" applyBorder="1"/>
    <xf numFmtId="164" fontId="18" fillId="0" borderId="34" xfId="0" applyNumberFormat="1" applyFont="1" applyFill="1" applyBorder="1"/>
    <xf numFmtId="0" fontId="51" fillId="0" borderId="0" xfId="0" applyFont="1" applyAlignment="1">
      <alignment horizontal="right" vertic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9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169" fontId="13" fillId="0" borderId="0" xfId="0" applyNumberFormat="1" applyFont="1" applyFill="1"/>
    <xf numFmtId="169" fontId="2" fillId="0" borderId="0" xfId="0" applyNumberFormat="1" applyFont="1" applyFill="1"/>
    <xf numFmtId="164" fontId="2" fillId="0" borderId="0" xfId="0" applyNumberFormat="1" applyFont="1" applyFill="1"/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18" fillId="0" borderId="27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35" xfId="0" applyFont="1" applyFill="1" applyBorder="1" applyAlignment="1">
      <alignment horizontal="left"/>
    </xf>
    <xf numFmtId="0" fontId="18" fillId="0" borderId="0" xfId="0" applyFont="1" applyFill="1" applyAlignment="1"/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55" fillId="0" borderId="0" xfId="0" applyFont="1"/>
    <xf numFmtId="0" fontId="56" fillId="0" borderId="29" xfId="0" applyFont="1" applyBorder="1" applyAlignment="1">
      <alignment horizontal="left"/>
    </xf>
    <xf numFmtId="168" fontId="56" fillId="25" borderId="29" xfId="0" applyNumberFormat="1" applyFont="1" applyFill="1" applyBorder="1" applyAlignment="1">
      <alignment horizontal="center"/>
    </xf>
    <xf numFmtId="0" fontId="56" fillId="0" borderId="30" xfId="0" applyFont="1" applyBorder="1" applyAlignment="1">
      <alignment horizontal="left"/>
    </xf>
    <xf numFmtId="168" fontId="56" fillId="0" borderId="30" xfId="0" applyNumberFormat="1" applyFont="1" applyBorder="1" applyAlignment="1">
      <alignment horizontal="center"/>
    </xf>
    <xf numFmtId="0" fontId="12" fillId="0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left" wrapText="1"/>
    </xf>
    <xf numFmtId="49" fontId="5" fillId="0" borderId="0" xfId="0" applyNumberFormat="1" applyFont="1" applyFill="1" applyAlignment="1">
      <alignment wrapText="1"/>
    </xf>
    <xf numFmtId="49" fontId="5" fillId="0" borderId="31" xfId="0" applyNumberFormat="1" applyFont="1" applyFill="1" applyBorder="1" applyAlignment="1">
      <alignment wrapText="1"/>
    </xf>
    <xf numFmtId="0" fontId="12" fillId="0" borderId="11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 wrapText="1"/>
    </xf>
    <xf numFmtId="0" fontId="55" fillId="0" borderId="11" xfId="0" applyFont="1" applyBorder="1" applyAlignment="1">
      <alignment horizontal="center"/>
    </xf>
    <xf numFmtId="0" fontId="55" fillId="0" borderId="11" xfId="0" quotePrefix="1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wrapText="1"/>
    </xf>
    <xf numFmtId="0" fontId="2" fillId="0" borderId="26" xfId="0" applyFont="1" applyFill="1" applyBorder="1" applyAlignment="1">
      <alignment horizontal="center"/>
    </xf>
    <xf numFmtId="9" fontId="2" fillId="0" borderId="26" xfId="0" applyNumberFormat="1" applyFont="1" applyFill="1" applyBorder="1" applyAlignment="1">
      <alignment horizontal="center"/>
    </xf>
    <xf numFmtId="49" fontId="19" fillId="0" borderId="0" xfId="0" applyNumberFormat="1" applyFont="1" applyFill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5" fillId="0" borderId="32" xfId="0" applyNumberFormat="1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1" fillId="0" borderId="11" xfId="0" applyFont="1" applyBorder="1" applyAlignment="1">
      <alignment horizontal="center" vertical="center" wrapText="1"/>
    </xf>
    <xf numFmtId="0" fontId="51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top" wrapText="1"/>
    </xf>
    <xf numFmtId="0" fontId="51" fillId="0" borderId="1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49" fontId="19" fillId="0" borderId="0" xfId="0" applyNumberFormat="1" applyFont="1" applyFill="1" applyAlignment="1"/>
    <xf numFmtId="49" fontId="57" fillId="0" borderId="0" xfId="0" applyNumberFormat="1" applyFont="1" applyFill="1" applyAlignment="1">
      <alignment horizontal="left"/>
    </xf>
    <xf numFmtId="0" fontId="58" fillId="0" borderId="0" xfId="0" applyFont="1" applyAlignment="1"/>
    <xf numFmtId="0" fontId="58" fillId="0" borderId="0" xfId="0" applyFont="1"/>
    <xf numFmtId="0" fontId="59" fillId="0" borderId="0" xfId="0" applyFont="1"/>
    <xf numFmtId="0" fontId="11" fillId="25" borderId="0" xfId="0" applyFont="1" applyFill="1"/>
    <xf numFmtId="49" fontId="9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9" fillId="0" borderId="0" xfId="0" applyNumberFormat="1" applyFont="1" applyFill="1" applyAlignment="1">
      <alignment horizontal="left" vertical="center" indent="2"/>
    </xf>
    <xf numFmtId="0" fontId="2" fillId="0" borderId="11" xfId="0" applyFont="1" applyBorder="1" applyAlignment="1">
      <alignment horizontal="center"/>
    </xf>
    <xf numFmtId="49" fontId="5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11" xfId="0" applyFont="1" applyFill="1" applyBorder="1"/>
    <xf numFmtId="0" fontId="19" fillId="0" borderId="0" xfId="0" applyFont="1" applyFill="1" applyAlignment="1">
      <alignment horizontal="center"/>
    </xf>
    <xf numFmtId="41" fontId="9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horizontal="justify" vertical="top" wrapText="1"/>
    </xf>
    <xf numFmtId="49" fontId="13" fillId="0" borderId="11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49" fontId="56" fillId="0" borderId="0" xfId="0" applyNumberFormat="1" applyFont="1" applyFill="1" applyBorder="1" applyAlignment="1">
      <alignment horizontal="left" wrapText="1"/>
    </xf>
    <xf numFmtId="49" fontId="12" fillId="0" borderId="11" xfId="0" applyNumberFormat="1" applyFont="1" applyFill="1" applyBorder="1" applyAlignment="1">
      <alignment horizontal="center"/>
    </xf>
    <xf numFmtId="49" fontId="55" fillId="0" borderId="11" xfId="0" quotePrefix="1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9" fontId="18" fillId="0" borderId="16" xfId="0" applyNumberFormat="1" applyFont="1" applyFill="1" applyBorder="1"/>
    <xf numFmtId="0" fontId="15" fillId="0" borderId="45" xfId="0" applyNumberFormat="1" applyFont="1" applyFill="1" applyBorder="1" applyAlignment="1" applyProtection="1">
      <alignment horizontal="left" vertical="top"/>
    </xf>
    <xf numFmtId="0" fontId="14" fillId="0" borderId="26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left"/>
    </xf>
    <xf numFmtId="0" fontId="13" fillId="0" borderId="46" xfId="0" applyFont="1" applyFill="1" applyBorder="1" applyAlignment="1">
      <alignment horizontal="left"/>
    </xf>
    <xf numFmtId="0" fontId="14" fillId="0" borderId="47" xfId="0" applyFont="1" applyFill="1" applyBorder="1"/>
    <xf numFmtId="0" fontId="11" fillId="25" borderId="0" xfId="0" applyFont="1" applyFill="1" applyAlignment="1">
      <alignment horizontal="right"/>
    </xf>
    <xf numFmtId="0" fontId="60" fillId="0" borderId="0" xfId="0" applyFont="1" applyFill="1"/>
    <xf numFmtId="0" fontId="51" fillId="0" borderId="0" xfId="0" applyFont="1" applyBorder="1" applyAlignment="1">
      <alignment vertical="center" wrapText="1"/>
    </xf>
    <xf numFmtId="0" fontId="60" fillId="0" borderId="0" xfId="0" applyFont="1" applyFill="1" applyAlignment="1">
      <alignment horizontal="right"/>
    </xf>
    <xf numFmtId="0" fontId="61" fillId="0" borderId="0" xfId="0" applyFont="1" applyFill="1" applyAlignment="1">
      <alignment horizontal="right"/>
    </xf>
    <xf numFmtId="0" fontId="62" fillId="0" borderId="0" xfId="0" applyFont="1" applyFill="1" applyAlignment="1">
      <alignment horizontal="right"/>
    </xf>
    <xf numFmtId="0" fontId="11" fillId="0" borderId="0" xfId="0" applyFont="1" applyAlignment="1"/>
    <xf numFmtId="0" fontId="11" fillId="0" borderId="0" xfId="0" applyFont="1"/>
    <xf numFmtId="0" fontId="18" fillId="0" borderId="0" xfId="0" applyFont="1"/>
    <xf numFmtId="1" fontId="9" fillId="0" borderId="11" xfId="0" applyNumberFormat="1" applyFont="1" applyFill="1" applyBorder="1" applyAlignment="1">
      <alignment horizontal="right" vertical="center" wrapText="1"/>
    </xf>
    <xf numFmtId="1" fontId="52" fillId="0" borderId="11" xfId="0" applyNumberFormat="1" applyFont="1" applyFill="1" applyBorder="1" applyAlignment="1">
      <alignment horizontal="right" vertical="center" wrapText="1"/>
    </xf>
    <xf numFmtId="1" fontId="50" fillId="0" borderId="11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vertical="center" wrapText="1"/>
    </xf>
    <xf numFmtId="170" fontId="9" fillId="0" borderId="11" xfId="0" applyNumberFormat="1" applyFont="1" applyFill="1" applyBorder="1" applyAlignment="1">
      <alignment horizontal="center" vertical="center" wrapText="1"/>
    </xf>
    <xf numFmtId="170" fontId="52" fillId="0" borderId="11" xfId="0" applyNumberFormat="1" applyFont="1" applyFill="1" applyBorder="1" applyAlignment="1">
      <alignment horizontal="center" vertical="center" wrapText="1"/>
    </xf>
    <xf numFmtId="170" fontId="49" fillId="0" borderId="11" xfId="0" applyNumberFormat="1" applyFont="1" applyBorder="1" applyAlignment="1">
      <alignment horizontal="center" vertical="center"/>
    </xf>
    <xf numFmtId="170" fontId="5" fillId="0" borderId="11" xfId="0" applyNumberFormat="1" applyFont="1" applyBorder="1" applyAlignment="1">
      <alignment horizontal="center" vertical="center" wrapText="1"/>
    </xf>
    <xf numFmtId="170" fontId="9" fillId="0" borderId="13" xfId="0" applyNumberFormat="1" applyFont="1" applyFill="1" applyBorder="1" applyAlignment="1">
      <alignment horizontal="center" vertical="center" wrapText="1"/>
    </xf>
    <xf numFmtId="170" fontId="10" fillId="0" borderId="19" xfId="0" applyNumberFormat="1" applyFont="1" applyFill="1" applyBorder="1" applyAlignment="1">
      <alignment horizontal="center" vertical="center" wrapText="1"/>
    </xf>
    <xf numFmtId="2" fontId="49" fillId="0" borderId="11" xfId="0" applyNumberFormat="1" applyFont="1" applyBorder="1" applyAlignment="1">
      <alignment horizontal="center" vertical="center"/>
    </xf>
    <xf numFmtId="2" fontId="52" fillId="0" borderId="11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171" fontId="10" fillId="0" borderId="1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right" vertical="center"/>
    </xf>
    <xf numFmtId="49" fontId="19" fillId="0" borderId="14" xfId="0" applyNumberFormat="1" applyFont="1" applyFill="1" applyBorder="1" applyAlignment="1">
      <alignment horizontal="left" vertical="center" wrapText="1"/>
    </xf>
    <xf numFmtId="170" fontId="52" fillId="0" borderId="16" xfId="45" applyNumberFormat="1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vertical="center"/>
    </xf>
    <xf numFmtId="1" fontId="9" fillId="0" borderId="11" xfId="0" applyNumberFormat="1" applyFont="1" applyFill="1" applyBorder="1" applyAlignment="1">
      <alignment horizontal="center" vertical="center" wrapText="1"/>
    </xf>
    <xf numFmtId="0" fontId="36" fillId="0" borderId="39" xfId="0" applyNumberFormat="1" applyFont="1" applyFill="1" applyBorder="1" applyAlignment="1" applyProtection="1">
      <alignment horizontal="left" vertical="top"/>
    </xf>
    <xf numFmtId="0" fontId="36" fillId="0" borderId="40" xfId="0" applyNumberFormat="1" applyFont="1" applyFill="1" applyBorder="1" applyAlignment="1" applyProtection="1">
      <alignment horizontal="left" vertical="top"/>
    </xf>
    <xf numFmtId="0" fontId="36" fillId="0" borderId="25" xfId="0" applyNumberFormat="1" applyFont="1" applyFill="1" applyBorder="1" applyAlignment="1" applyProtection="1">
      <alignment horizontal="left" vertical="top"/>
    </xf>
    <xf numFmtId="0" fontId="15" fillId="0" borderId="39" xfId="0" applyNumberFormat="1" applyFont="1" applyFill="1" applyBorder="1" applyAlignment="1" applyProtection="1">
      <alignment horizontal="left" vertical="top"/>
    </xf>
    <xf numFmtId="0" fontId="15" fillId="0" borderId="40" xfId="0" applyNumberFormat="1" applyFont="1" applyFill="1" applyBorder="1" applyAlignment="1" applyProtection="1">
      <alignment horizontal="left" vertical="top"/>
    </xf>
    <xf numFmtId="0" fontId="15" fillId="0" borderId="25" xfId="0" applyNumberFormat="1" applyFont="1" applyFill="1" applyBorder="1" applyAlignment="1" applyProtection="1">
      <alignment horizontal="left" vertical="top"/>
    </xf>
    <xf numFmtId="0" fontId="11" fillId="0" borderId="0" xfId="0" applyFont="1" applyFill="1" applyAlignment="1">
      <alignment horizontal="center"/>
    </xf>
    <xf numFmtId="0" fontId="15" fillId="0" borderId="36" xfId="0" applyNumberFormat="1" applyFont="1" applyFill="1" applyBorder="1" applyAlignment="1" applyProtection="1">
      <alignment horizontal="center"/>
    </xf>
    <xf numFmtId="0" fontId="15" fillId="0" borderId="37" xfId="0" applyNumberFormat="1" applyFont="1" applyFill="1" applyBorder="1" applyAlignment="1" applyProtection="1">
      <alignment horizontal="center"/>
    </xf>
    <xf numFmtId="0" fontId="15" fillId="0" borderId="38" xfId="0" applyNumberFormat="1" applyFont="1" applyFill="1" applyBorder="1" applyAlignment="1" applyProtection="1">
      <alignment horizontal="center"/>
    </xf>
    <xf numFmtId="0" fontId="16" fillId="0" borderId="39" xfId="0" applyNumberFormat="1" applyFont="1" applyFill="1" applyBorder="1" applyAlignment="1" applyProtection="1">
      <alignment horizontal="left" vertical="top"/>
    </xf>
    <xf numFmtId="0" fontId="16" fillId="0" borderId="40" xfId="0" applyNumberFormat="1" applyFont="1" applyFill="1" applyBorder="1" applyAlignment="1" applyProtection="1">
      <alignment horizontal="left" vertical="top"/>
    </xf>
    <xf numFmtId="0" fontId="16" fillId="0" borderId="25" xfId="0" applyNumberFormat="1" applyFont="1" applyFill="1" applyBorder="1" applyAlignment="1" applyProtection="1">
      <alignment horizontal="left" vertical="top"/>
    </xf>
    <xf numFmtId="0" fontId="20" fillId="0" borderId="39" xfId="0" applyNumberFormat="1" applyFont="1" applyFill="1" applyBorder="1" applyAlignment="1" applyProtection="1">
      <alignment horizontal="left" vertical="top"/>
    </xf>
    <xf numFmtId="0" fontId="20" fillId="0" borderId="40" xfId="0" applyNumberFormat="1" applyFont="1" applyFill="1" applyBorder="1" applyAlignment="1" applyProtection="1">
      <alignment horizontal="left" vertical="top"/>
    </xf>
    <xf numFmtId="0" fontId="20" fillId="0" borderId="25" xfId="0" applyNumberFormat="1" applyFont="1" applyFill="1" applyBorder="1" applyAlignment="1" applyProtection="1">
      <alignment horizontal="left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5" fillId="0" borderId="48" xfId="0" applyNumberFormat="1" applyFont="1" applyFill="1" applyBorder="1" applyAlignment="1" applyProtection="1">
      <alignment horizontal="left" vertical="top" wrapText="1"/>
    </xf>
    <xf numFmtId="0" fontId="15" fillId="0" borderId="49" xfId="0" applyNumberFormat="1" applyFont="1" applyFill="1" applyBorder="1" applyAlignment="1" applyProtection="1">
      <alignment horizontal="left" vertical="top" wrapText="1"/>
    </xf>
    <xf numFmtId="0" fontId="15" fillId="0" borderId="42" xfId="0" applyNumberFormat="1" applyFont="1" applyFill="1" applyBorder="1" applyAlignment="1" applyProtection="1">
      <alignment horizontal="left"/>
    </xf>
    <xf numFmtId="0" fontId="15" fillId="0" borderId="43" xfId="0" applyNumberFormat="1" applyFont="1" applyFill="1" applyBorder="1" applyAlignment="1" applyProtection="1">
      <alignment horizontal="left"/>
    </xf>
    <xf numFmtId="0" fontId="15" fillId="0" borderId="44" xfId="0" applyNumberFormat="1" applyFont="1" applyFill="1" applyBorder="1" applyAlignment="1" applyProtection="1">
      <alignment horizontal="left"/>
    </xf>
    <xf numFmtId="9" fontId="37" fillId="0" borderId="11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1" xfId="0" applyFont="1" applyBorder="1" applyAlignment="1"/>
    <xf numFmtId="0" fontId="37" fillId="0" borderId="11" xfId="0" applyFont="1" applyBorder="1" applyAlignment="1">
      <alignment wrapText="1"/>
    </xf>
    <xf numFmtId="49" fontId="38" fillId="0" borderId="0" xfId="0" applyNumberFormat="1" applyFont="1" applyAlignment="1">
      <alignment horizontal="center"/>
    </xf>
    <xf numFmtId="49" fontId="56" fillId="0" borderId="0" xfId="0" applyNumberFormat="1" applyFont="1" applyFill="1" applyAlignment="1">
      <alignment horizontal="left" wrapText="1"/>
    </xf>
    <xf numFmtId="49" fontId="56" fillId="0" borderId="31" xfId="0" applyNumberFormat="1" applyFont="1" applyFill="1" applyBorder="1" applyAlignment="1">
      <alignment horizontal="left" wrapText="1"/>
    </xf>
    <xf numFmtId="0" fontId="55" fillId="0" borderId="0" xfId="0" applyFont="1" applyAlignment="1">
      <alignment horizontal="left"/>
    </xf>
    <xf numFmtId="0" fontId="38" fillId="0" borderId="1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vertical="top" wrapText="1"/>
    </xf>
    <xf numFmtId="0" fontId="51" fillId="0" borderId="1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left" wrapText="1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2 2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Примечание 2" xfId="44"/>
    <cellStyle name="Финансовый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102;&#1076;&#1078;&#1077;&#1090;&#1085;&#1103;%20&#1079;&#1072;&#1103;&#1074;&#1082;&#1072;%202011%20&#1091;&#1090;&#1074;&#1077;&#1088;&#1078;&#1076;&#1077;&#1085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111"/>
      <sheetName val="113"/>
      <sheetName val="121"/>
      <sheetName val="122"/>
      <sheetName val="139"/>
      <sheetName val="141"/>
      <sheetName val="142"/>
      <sheetName val="143"/>
      <sheetName val="149"/>
      <sheetName val="411"/>
    </sheetNames>
    <sheetDataSet>
      <sheetData sheetId="0"/>
      <sheetData sheetId="1"/>
      <sheetData sheetId="2"/>
      <sheetData sheetId="3"/>
      <sheetData sheetId="4">
        <row r="20">
          <cell r="D20">
            <v>93.6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3:K43"/>
  <sheetViews>
    <sheetView zoomScale="90" zoomScaleNormal="90" zoomScaleSheetLayoutView="80" workbookViewId="0">
      <selection activeCell="F7" sqref="F7"/>
    </sheetView>
  </sheetViews>
  <sheetFormatPr defaultColWidth="9.140625" defaultRowHeight="12.75"/>
  <cols>
    <col min="1" max="1" width="5" style="23" customWidth="1"/>
    <col min="2" max="2" width="33.42578125" style="23" customWidth="1"/>
    <col min="3" max="3" width="11.42578125" style="23" hidden="1" customWidth="1"/>
    <col min="4" max="4" width="1.140625" style="23" hidden="1" customWidth="1"/>
    <col min="5" max="5" width="28.7109375" style="23" customWidth="1"/>
    <col min="6" max="6" width="26.28515625" style="23" customWidth="1"/>
    <col min="7" max="8" width="12.5703125" style="23" hidden="1" customWidth="1"/>
    <col min="9" max="9" width="0.140625" style="23" customWidth="1"/>
    <col min="10" max="16384" width="9.140625" style="23"/>
  </cols>
  <sheetData>
    <row r="3" spans="2:10" ht="15.75">
      <c r="B3" s="284" t="s">
        <v>168</v>
      </c>
      <c r="C3" s="284"/>
      <c r="D3" s="284"/>
      <c r="E3" s="284"/>
      <c r="F3" s="284"/>
      <c r="G3" s="284"/>
      <c r="H3" s="284"/>
    </row>
    <row r="4" spans="2:10" ht="15.75">
      <c r="B4" s="24"/>
      <c r="C4" s="24"/>
      <c r="D4" s="24"/>
      <c r="E4" s="24"/>
      <c r="F4" s="25"/>
      <c r="G4" s="25"/>
      <c r="H4" s="21"/>
    </row>
    <row r="5" spans="2:10" ht="16.5" thickBot="1">
      <c r="B5" s="26"/>
      <c r="C5" s="26"/>
      <c r="D5" s="26"/>
      <c r="E5" s="26"/>
      <c r="F5" s="150" t="s">
        <v>0</v>
      </c>
      <c r="G5" s="21"/>
      <c r="H5" s="27" t="s">
        <v>0</v>
      </c>
    </row>
    <row r="6" spans="2:10" ht="16.5" thickBot="1">
      <c r="B6" s="174" t="s">
        <v>83</v>
      </c>
      <c r="C6" s="26"/>
      <c r="D6" s="26"/>
      <c r="E6" s="176" t="s">
        <v>170</v>
      </c>
      <c r="F6" s="170">
        <v>2016</v>
      </c>
      <c r="G6" s="21"/>
      <c r="H6" s="28">
        <v>2011</v>
      </c>
    </row>
    <row r="7" spans="2:10" ht="16.5" thickBot="1">
      <c r="B7" s="174" t="s">
        <v>54</v>
      </c>
      <c r="C7" s="26"/>
      <c r="D7" s="26"/>
      <c r="E7" s="176" t="s">
        <v>55</v>
      </c>
      <c r="F7" s="233" t="s">
        <v>56</v>
      </c>
      <c r="G7" s="21"/>
      <c r="H7" s="29"/>
    </row>
    <row r="8" spans="2:10" ht="16.5" thickBot="1">
      <c r="B8" s="174" t="s">
        <v>57</v>
      </c>
      <c r="C8" s="26"/>
      <c r="D8" s="26"/>
      <c r="E8" s="176" t="s">
        <v>169</v>
      </c>
      <c r="F8" s="170">
        <v>225</v>
      </c>
      <c r="G8" s="21"/>
      <c r="H8" s="29"/>
    </row>
    <row r="9" spans="2:10" ht="41.45" customHeight="1" thickBot="1">
      <c r="B9" s="175" t="s">
        <v>59</v>
      </c>
      <c r="C9" s="81"/>
      <c r="D9" s="81"/>
      <c r="E9" s="178" t="s">
        <v>84</v>
      </c>
      <c r="F9" s="151"/>
      <c r="G9" s="82"/>
      <c r="H9" s="83"/>
      <c r="I9" s="84"/>
      <c r="J9" s="84"/>
    </row>
    <row r="10" spans="2:10" ht="35.25" customHeight="1" thickBot="1">
      <c r="B10" s="174" t="s">
        <v>85</v>
      </c>
      <c r="C10" s="81"/>
      <c r="D10" s="81"/>
      <c r="E10" s="177" t="s">
        <v>188</v>
      </c>
      <c r="F10" s="234" t="s">
        <v>187</v>
      </c>
      <c r="G10" s="82"/>
      <c r="H10" s="83"/>
      <c r="I10" s="84"/>
      <c r="J10" s="84"/>
    </row>
    <row r="11" spans="2:10" ht="36.75" customHeight="1">
      <c r="B11" s="174" t="s">
        <v>189</v>
      </c>
      <c r="C11" s="81"/>
      <c r="D11" s="81"/>
      <c r="E11" s="177" t="s">
        <v>190</v>
      </c>
      <c r="F11" s="234" t="s">
        <v>191</v>
      </c>
      <c r="G11" s="82"/>
      <c r="H11" s="235"/>
      <c r="I11" s="84"/>
      <c r="J11" s="84"/>
    </row>
    <row r="13" spans="2:10" ht="13.5" thickBot="1"/>
    <row r="14" spans="2:10" ht="28.9" customHeight="1" thickBot="1">
      <c r="B14" s="294" t="s">
        <v>12</v>
      </c>
      <c r="C14" s="295"/>
      <c r="D14" s="295"/>
      <c r="E14" s="296"/>
      <c r="F14" s="92" t="s">
        <v>193</v>
      </c>
    </row>
    <row r="15" spans="2:10" ht="15.75">
      <c r="B15" s="285"/>
      <c r="C15" s="286"/>
      <c r="D15" s="286"/>
      <c r="E15" s="287"/>
      <c r="F15" s="248"/>
      <c r="G15" s="88"/>
      <c r="H15" s="31"/>
    </row>
    <row r="16" spans="2:10" ht="15.75">
      <c r="B16" s="288" t="s">
        <v>27</v>
      </c>
      <c r="C16" s="289"/>
      <c r="D16" s="289"/>
      <c r="E16" s="290"/>
      <c r="F16" s="152">
        <f>SUM(F19:F34)</f>
        <v>0</v>
      </c>
      <c r="G16" s="89" t="e">
        <f>SUM(G20:G35)</f>
        <v>#REF!</v>
      </c>
      <c r="H16" s="30" t="e">
        <f>SUM(H20:H35)</f>
        <v>#REF!</v>
      </c>
    </row>
    <row r="17" spans="2:11" ht="15.75">
      <c r="B17" s="291" t="s">
        <v>28</v>
      </c>
      <c r="C17" s="292"/>
      <c r="D17" s="292"/>
      <c r="E17" s="293"/>
      <c r="F17" s="91"/>
      <c r="G17" s="88"/>
      <c r="H17" s="31"/>
    </row>
    <row r="18" spans="2:11" ht="15.75">
      <c r="B18" s="291" t="s">
        <v>29</v>
      </c>
      <c r="C18" s="292"/>
      <c r="D18" s="292"/>
      <c r="E18" s="293"/>
      <c r="F18" s="91"/>
      <c r="G18" s="88"/>
      <c r="H18" s="31"/>
    </row>
    <row r="19" spans="2:11" ht="15.75">
      <c r="B19" s="278" t="s">
        <v>86</v>
      </c>
      <c r="C19" s="279"/>
      <c r="D19" s="279"/>
      <c r="E19" s="280"/>
      <c r="F19" s="243">
        <f>'111'!S34</f>
        <v>0</v>
      </c>
      <c r="G19" s="88"/>
      <c r="H19" s="31"/>
    </row>
    <row r="20" spans="2:11" ht="15.75">
      <c r="B20" s="281" t="s">
        <v>87</v>
      </c>
      <c r="C20" s="282"/>
      <c r="D20" s="282"/>
      <c r="E20" s="283"/>
      <c r="F20" s="53">
        <f>'121'!D23</f>
        <v>0</v>
      </c>
      <c r="G20" s="90" t="e">
        <f>'[1]121'!#REF!</f>
        <v>#REF!</v>
      </c>
      <c r="H20" s="32" t="e">
        <f>'[1]121'!#REF!</f>
        <v>#REF!</v>
      </c>
    </row>
    <row r="21" spans="2:11" ht="15.75">
      <c r="B21" s="281" t="s">
        <v>88</v>
      </c>
      <c r="C21" s="282"/>
      <c r="D21" s="282"/>
      <c r="E21" s="283"/>
      <c r="F21" s="53">
        <f>'122'!D22</f>
        <v>0</v>
      </c>
      <c r="G21" s="90">
        <f>'[1]122'!D20</f>
        <v>93.6</v>
      </c>
      <c r="H21" s="32" t="e">
        <f>'[1]122'!#REF!</f>
        <v>#REF!</v>
      </c>
    </row>
    <row r="22" spans="2:11" ht="15.75">
      <c r="B22" s="281" t="s">
        <v>172</v>
      </c>
      <c r="C22" s="282"/>
      <c r="D22" s="282"/>
      <c r="E22" s="283"/>
      <c r="F22" s="53">
        <f>'149'!F38</f>
        <v>0</v>
      </c>
      <c r="G22" s="90"/>
      <c r="H22" s="32"/>
      <c r="K22" s="165"/>
    </row>
    <row r="23" spans="2:11" ht="15.6" hidden="1" customHeight="1">
      <c r="B23" s="19" t="s">
        <v>40</v>
      </c>
      <c r="C23" s="171"/>
      <c r="D23" s="172"/>
      <c r="E23" s="173"/>
      <c r="F23" s="53"/>
      <c r="G23" s="90"/>
      <c r="H23" s="32"/>
    </row>
    <row r="24" spans="2:11" ht="15.6" hidden="1" customHeight="1">
      <c r="B24" s="19" t="s">
        <v>33</v>
      </c>
      <c r="C24" s="171"/>
      <c r="D24" s="172"/>
      <c r="E24" s="173"/>
      <c r="F24" s="53"/>
      <c r="G24" s="90"/>
      <c r="H24" s="32"/>
    </row>
    <row r="25" spans="2:11" ht="31.15" hidden="1" customHeight="1">
      <c r="B25" s="20" t="s">
        <v>37</v>
      </c>
      <c r="C25" s="171" t="s">
        <v>31</v>
      </c>
      <c r="D25" s="172"/>
      <c r="E25" s="173"/>
      <c r="F25" s="53"/>
      <c r="G25" s="90"/>
      <c r="H25" s="32"/>
    </row>
    <row r="26" spans="2:11" ht="15.6" hidden="1" customHeight="1">
      <c r="B26" s="19" t="s">
        <v>34</v>
      </c>
      <c r="C26" s="171"/>
      <c r="D26" s="172"/>
      <c r="E26" s="173"/>
      <c r="F26" s="53"/>
      <c r="G26" s="90"/>
      <c r="H26" s="32"/>
    </row>
    <row r="27" spans="2:11" ht="15.6" hidden="1" customHeight="1">
      <c r="B27" s="19" t="s">
        <v>35</v>
      </c>
      <c r="C27" s="171"/>
      <c r="D27" s="172"/>
      <c r="E27" s="173"/>
      <c r="F27" s="53"/>
      <c r="G27" s="90"/>
      <c r="H27" s="32"/>
    </row>
    <row r="28" spans="2:11" ht="15.6" hidden="1" customHeight="1">
      <c r="B28" s="19" t="s">
        <v>32</v>
      </c>
      <c r="C28" s="171"/>
      <c r="D28" s="172"/>
      <c r="E28" s="173"/>
      <c r="F28" s="53"/>
      <c r="G28" s="90"/>
      <c r="H28" s="32"/>
    </row>
    <row r="29" spans="2:11" ht="15.6" hidden="1" customHeight="1">
      <c r="B29" s="19" t="s">
        <v>38</v>
      </c>
      <c r="C29" s="171" t="s">
        <v>31</v>
      </c>
      <c r="D29" s="172"/>
      <c r="E29" s="173"/>
      <c r="F29" s="53"/>
      <c r="G29" s="90"/>
      <c r="H29" s="32"/>
    </row>
    <row r="30" spans="2:11" ht="15.75">
      <c r="B30" s="281" t="s">
        <v>173</v>
      </c>
      <c r="C30" s="282"/>
      <c r="D30" s="282"/>
      <c r="E30" s="283"/>
      <c r="F30" s="53">
        <f>'159'!C21</f>
        <v>0</v>
      </c>
      <c r="G30" s="90" t="e">
        <f>'[1]149'!#REF!</f>
        <v>#REF!</v>
      </c>
      <c r="H30" s="32" t="e">
        <f>'[1]149'!#REF!</f>
        <v>#REF!</v>
      </c>
    </row>
    <row r="31" spans="2:11" ht="15.75">
      <c r="B31" s="281" t="s">
        <v>174</v>
      </c>
      <c r="C31" s="282"/>
      <c r="D31" s="282"/>
      <c r="E31" s="283"/>
      <c r="F31" s="53">
        <f>'161'!H21</f>
        <v>0</v>
      </c>
      <c r="G31" s="90"/>
      <c r="H31" s="32"/>
    </row>
    <row r="32" spans="2:11" ht="15.75">
      <c r="B32" s="281" t="s">
        <v>175</v>
      </c>
      <c r="C32" s="282"/>
      <c r="D32" s="282"/>
      <c r="E32" s="283"/>
      <c r="F32" s="169">
        <f>'162'!H21</f>
        <v>0</v>
      </c>
      <c r="G32" s="90"/>
      <c r="H32" s="32"/>
    </row>
    <row r="33" spans="1:11" ht="15.75">
      <c r="B33" s="299" t="s">
        <v>177</v>
      </c>
      <c r="C33" s="300"/>
      <c r="D33" s="300"/>
      <c r="E33" s="301"/>
      <c r="F33" s="169">
        <f>'416'!F25</f>
        <v>0</v>
      </c>
      <c r="G33" s="90"/>
      <c r="H33" s="32"/>
    </row>
    <row r="34" spans="1:11" ht="31.15" customHeight="1" thickBot="1">
      <c r="B34" s="297" t="s">
        <v>176</v>
      </c>
      <c r="C34" s="298"/>
      <c r="D34" s="298"/>
      <c r="E34" s="298"/>
      <c r="F34" s="153">
        <f>'419'!F41</f>
        <v>0</v>
      </c>
      <c r="G34" s="90"/>
      <c r="H34" s="32"/>
    </row>
    <row r="35" spans="1:11" ht="15.6" hidden="1" customHeight="1">
      <c r="B35" s="244" t="s">
        <v>36</v>
      </c>
      <c r="C35" s="245"/>
      <c r="D35" s="246"/>
      <c r="E35" s="247"/>
      <c r="F35" s="169"/>
      <c r="G35" s="90"/>
      <c r="H35" s="32"/>
    </row>
    <row r="36" spans="1:11" ht="15.75">
      <c r="B36" s="22"/>
      <c r="C36" s="21"/>
      <c r="D36" s="21"/>
      <c r="E36" s="21"/>
      <c r="F36" s="163"/>
      <c r="G36" s="21"/>
      <c r="H36" s="21"/>
      <c r="K36" s="164"/>
    </row>
    <row r="38" spans="1:11" ht="15.75">
      <c r="A38" s="21"/>
      <c r="B38" s="22" t="s">
        <v>44</v>
      </c>
      <c r="C38" s="22"/>
      <c r="D38" s="22" t="s">
        <v>41</v>
      </c>
      <c r="E38" s="22"/>
      <c r="F38" s="22" t="s">
        <v>45</v>
      </c>
      <c r="G38" s="22" t="s">
        <v>45</v>
      </c>
      <c r="H38" s="21"/>
    </row>
    <row r="39" spans="1:11" ht="15.75">
      <c r="A39" s="21"/>
      <c r="B39" s="22"/>
      <c r="C39" s="22"/>
      <c r="D39" s="22"/>
      <c r="E39" s="22"/>
      <c r="F39" s="21"/>
      <c r="G39" s="22"/>
      <c r="H39" s="21"/>
    </row>
    <row r="40" spans="1:11" ht="15.75">
      <c r="A40" s="21"/>
      <c r="B40" s="22" t="s">
        <v>39</v>
      </c>
      <c r="C40" s="22"/>
      <c r="D40" s="22" t="s">
        <v>42</v>
      </c>
      <c r="E40" s="22"/>
      <c r="F40" s="22" t="s">
        <v>46</v>
      </c>
      <c r="G40" s="22" t="s">
        <v>46</v>
      </c>
      <c r="H40" s="21"/>
    </row>
    <row r="41" spans="1:11" ht="15.75">
      <c r="B41" s="33"/>
      <c r="C41" s="33"/>
      <c r="E41" s="21"/>
      <c r="F41" s="33"/>
      <c r="G41" s="21"/>
      <c r="H41" s="21"/>
    </row>
    <row r="42" spans="1:11" ht="15.75">
      <c r="B42" s="21"/>
      <c r="C42" s="21"/>
      <c r="D42" s="21"/>
      <c r="E42" s="21"/>
      <c r="F42" s="21"/>
      <c r="G42" s="21"/>
      <c r="H42" s="21"/>
    </row>
    <row r="43" spans="1:11" ht="15.75">
      <c r="B43" s="21"/>
      <c r="C43" s="21"/>
      <c r="D43" s="21"/>
      <c r="E43" s="21"/>
      <c r="F43" s="21"/>
      <c r="G43" s="21"/>
      <c r="H43" s="21"/>
      <c r="I43" s="21"/>
    </row>
  </sheetData>
  <mergeCells count="15">
    <mergeCell ref="B30:E30"/>
    <mergeCell ref="B31:E31"/>
    <mergeCell ref="B32:E32"/>
    <mergeCell ref="B34:E34"/>
    <mergeCell ref="B33:E33"/>
    <mergeCell ref="B19:E19"/>
    <mergeCell ref="B20:E20"/>
    <mergeCell ref="B21:E21"/>
    <mergeCell ref="B22:E22"/>
    <mergeCell ref="B3:H3"/>
    <mergeCell ref="B15:E15"/>
    <mergeCell ref="B16:E16"/>
    <mergeCell ref="B17:E17"/>
    <mergeCell ref="B18:E18"/>
    <mergeCell ref="B14:E14"/>
  </mergeCells>
  <printOptions horizontalCentered="1"/>
  <pageMargins left="0.59055118110236227" right="0.59055118110236227" top="0.59055118110236227" bottom="0" header="0" footer="0.39370078740157483"/>
  <pageSetup paperSize="9" scale="98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73"/>
  <sheetViews>
    <sheetView tabSelected="1" topLeftCell="B1" zoomScaleNormal="100" workbookViewId="0">
      <selection activeCell="E9" sqref="E9"/>
    </sheetView>
  </sheetViews>
  <sheetFormatPr defaultColWidth="9.140625" defaultRowHeight="12.75"/>
  <cols>
    <col min="1" max="1" width="4.85546875" style="1" hidden="1" customWidth="1"/>
    <col min="2" max="2" width="32.140625" style="16" customWidth="1"/>
    <col min="3" max="3" width="28.28515625" style="16" customWidth="1"/>
    <col min="4" max="4" width="8.140625" style="15" customWidth="1"/>
    <col min="5" max="5" width="17.5703125" style="15" customWidth="1"/>
    <col min="6" max="6" width="17" style="2" customWidth="1"/>
    <col min="7" max="16384" width="9.140625" style="1"/>
  </cols>
  <sheetData>
    <row r="1" spans="2:6" s="62" customFormat="1" ht="14.25" customHeight="1">
      <c r="B1" s="63"/>
      <c r="C1" s="63"/>
      <c r="D1" s="63"/>
      <c r="E1" s="63"/>
      <c r="F1" s="166" t="s">
        <v>96</v>
      </c>
    </row>
    <row r="2" spans="2:6" s="62" customFormat="1" ht="14.25" customHeight="1">
      <c r="B2" s="63"/>
      <c r="C2" s="63"/>
      <c r="D2" s="63"/>
      <c r="E2" s="63"/>
      <c r="F2" s="154" t="s">
        <v>49</v>
      </c>
    </row>
    <row r="3" spans="2:6" s="62" customFormat="1" ht="14.25" customHeight="1">
      <c r="B3" s="63"/>
      <c r="C3" s="63"/>
      <c r="D3" s="63"/>
      <c r="E3" s="63"/>
      <c r="F3" s="65" t="s">
        <v>97</v>
      </c>
    </row>
    <row r="4" spans="2:6" s="62" customFormat="1" ht="14.25" customHeight="1">
      <c r="B4" s="63"/>
      <c r="C4" s="63"/>
      <c r="D4" s="63"/>
      <c r="E4" s="63"/>
      <c r="F4" s="65"/>
    </row>
    <row r="5" spans="2:6" ht="14.25" customHeight="1">
      <c r="B5" s="332" t="s">
        <v>129</v>
      </c>
      <c r="C5" s="332"/>
      <c r="D5" s="332"/>
      <c r="E5" s="332"/>
      <c r="F5" s="332"/>
    </row>
    <row r="6" spans="2:6" ht="14.25" customHeight="1">
      <c r="B6" s="168"/>
      <c r="C6" s="168"/>
      <c r="D6" s="168"/>
      <c r="E6" s="168"/>
      <c r="F6" s="167"/>
    </row>
    <row r="7" spans="2:6" ht="14.25" customHeight="1">
      <c r="B7" s="217"/>
      <c r="C7" s="217"/>
      <c r="D7" s="209"/>
      <c r="E7" s="225" t="s">
        <v>0</v>
      </c>
      <c r="F7" s="217"/>
    </row>
    <row r="8" spans="2:6" s="23" customFormat="1">
      <c r="B8" s="222" t="s">
        <v>1</v>
      </c>
      <c r="C8" s="223"/>
      <c r="E8" s="189">
        <v>2016</v>
      </c>
    </row>
    <row r="9" spans="2:6" s="23" customFormat="1">
      <c r="B9" s="222" t="s">
        <v>105</v>
      </c>
      <c r="C9" s="223" t="s">
        <v>170</v>
      </c>
      <c r="E9" s="189"/>
    </row>
    <row r="10" spans="2:6" s="23" customFormat="1">
      <c r="B10" s="222" t="s">
        <v>54</v>
      </c>
      <c r="C10" s="223" t="s">
        <v>55</v>
      </c>
      <c r="E10" s="237" t="s">
        <v>56</v>
      </c>
    </row>
    <row r="11" spans="2:6" s="23" customFormat="1">
      <c r="B11" s="222" t="s">
        <v>57</v>
      </c>
      <c r="C11" s="223" t="s">
        <v>169</v>
      </c>
      <c r="E11" s="40">
        <v>225</v>
      </c>
    </row>
    <row r="12" spans="2:6" s="23" customFormat="1" ht="38.25">
      <c r="B12" s="222" t="s">
        <v>91</v>
      </c>
      <c r="C12" s="210" t="s">
        <v>185</v>
      </c>
      <c r="E12" s="40"/>
    </row>
    <row r="13" spans="2:6" s="23" customFormat="1" ht="25.5">
      <c r="B13" s="222" t="s">
        <v>85</v>
      </c>
      <c r="C13" s="242" t="s">
        <v>188</v>
      </c>
      <c r="E13" s="241" t="s">
        <v>187</v>
      </c>
    </row>
    <row r="14" spans="2:6" s="23" customFormat="1" ht="25.5">
      <c r="B14" s="222" t="s">
        <v>189</v>
      </c>
      <c r="C14" s="187" t="s">
        <v>171</v>
      </c>
      <c r="E14" s="40">
        <v>101</v>
      </c>
    </row>
    <row r="15" spans="2:6" ht="14.25" customHeight="1">
      <c r="B15" s="228" t="s">
        <v>128</v>
      </c>
      <c r="C15" s="228" t="s">
        <v>186</v>
      </c>
      <c r="D15" s="229"/>
      <c r="E15" s="230">
        <v>419</v>
      </c>
      <c r="F15" s="1"/>
    </row>
    <row r="16" spans="2:6" ht="14.25" customHeight="1">
      <c r="B16" s="335"/>
      <c r="C16" s="335"/>
      <c r="D16" s="335"/>
      <c r="E16" s="162"/>
      <c r="F16" s="1"/>
    </row>
    <row r="17" spans="1:6" ht="14.25" customHeight="1">
      <c r="B17" s="336"/>
      <c r="C17" s="336"/>
      <c r="D17" s="336"/>
      <c r="E17" s="68"/>
      <c r="F17" s="5"/>
    </row>
    <row r="18" spans="1:6" ht="48" customHeight="1">
      <c r="A18" s="66"/>
      <c r="B18" s="9" t="s">
        <v>16</v>
      </c>
      <c r="C18" s="17" t="s">
        <v>17</v>
      </c>
      <c r="D18" s="9" t="s">
        <v>15</v>
      </c>
      <c r="E18" s="9" t="s">
        <v>18</v>
      </c>
      <c r="F18" s="9" t="s">
        <v>19</v>
      </c>
    </row>
    <row r="19" spans="1:6" s="7" customFormat="1" ht="13.9" customHeight="1">
      <c r="A19" s="69"/>
      <c r="B19" s="9" t="s">
        <v>20</v>
      </c>
      <c r="C19" s="9" t="s">
        <v>21</v>
      </c>
      <c r="D19" s="9" t="s">
        <v>22</v>
      </c>
      <c r="E19" s="9" t="s">
        <v>23</v>
      </c>
      <c r="F19" s="9" t="s">
        <v>24</v>
      </c>
    </row>
    <row r="20" spans="1:6" s="7" customFormat="1" ht="15" customHeight="1">
      <c r="A20" s="69"/>
      <c r="B20" s="140"/>
      <c r="C20" s="86"/>
      <c r="D20" s="260"/>
      <c r="E20" s="268"/>
      <c r="F20" s="269">
        <f>D20*E20/1000</f>
        <v>0</v>
      </c>
    </row>
    <row r="21" spans="1:6" s="7" customFormat="1" ht="15" customHeight="1">
      <c r="A21" s="69"/>
      <c r="B21" s="145"/>
      <c r="C21" s="9"/>
      <c r="D21" s="258"/>
      <c r="E21" s="270"/>
      <c r="F21" s="269">
        <f t="shared" ref="F21:F40" si="0">D21*E21/1000</f>
        <v>0</v>
      </c>
    </row>
    <row r="22" spans="1:6" ht="15" customHeight="1">
      <c r="A22" s="66"/>
      <c r="B22" s="231"/>
      <c r="C22" s="17"/>
      <c r="D22" s="258"/>
      <c r="E22" s="270"/>
      <c r="F22" s="269">
        <f t="shared" si="0"/>
        <v>0</v>
      </c>
    </row>
    <row r="23" spans="1:6">
      <c r="A23" s="66"/>
      <c r="B23" s="205"/>
      <c r="C23" s="61"/>
      <c r="D23" s="261"/>
      <c r="E23" s="271"/>
      <c r="F23" s="269">
        <f t="shared" si="0"/>
        <v>0</v>
      </c>
    </row>
    <row r="24" spans="1:6">
      <c r="A24" s="66"/>
      <c r="B24" s="232"/>
      <c r="C24" s="60"/>
      <c r="D24" s="261"/>
      <c r="E24" s="271"/>
      <c r="F24" s="269">
        <f t="shared" si="0"/>
        <v>0</v>
      </c>
    </row>
    <row r="25" spans="1:6">
      <c r="A25" s="66"/>
      <c r="B25" s="232"/>
      <c r="C25" s="60"/>
      <c r="D25" s="261"/>
      <c r="E25" s="271"/>
      <c r="F25" s="269">
        <f t="shared" si="0"/>
        <v>0</v>
      </c>
    </row>
    <row r="26" spans="1:6" ht="14.25" customHeight="1">
      <c r="A26" s="66"/>
      <c r="B26" s="205"/>
      <c r="C26" s="60"/>
      <c r="D26" s="261"/>
      <c r="E26" s="271"/>
      <c r="F26" s="269">
        <f t="shared" si="0"/>
        <v>0</v>
      </c>
    </row>
    <row r="27" spans="1:6">
      <c r="A27" s="66"/>
      <c r="B27" s="205"/>
      <c r="C27" s="60"/>
      <c r="D27" s="261"/>
      <c r="E27" s="271"/>
      <c r="F27" s="269">
        <f t="shared" si="0"/>
        <v>0</v>
      </c>
    </row>
    <row r="28" spans="1:6">
      <c r="A28" s="66"/>
      <c r="B28" s="205"/>
      <c r="C28" s="60"/>
      <c r="D28" s="261"/>
      <c r="E28" s="271"/>
      <c r="F28" s="269">
        <f t="shared" si="0"/>
        <v>0</v>
      </c>
    </row>
    <row r="29" spans="1:6">
      <c r="A29" s="66"/>
      <c r="B29" s="205"/>
      <c r="C29" s="61"/>
      <c r="D29" s="261"/>
      <c r="E29" s="271"/>
      <c r="F29" s="269">
        <f t="shared" si="0"/>
        <v>0</v>
      </c>
    </row>
    <row r="30" spans="1:6">
      <c r="A30" s="66"/>
      <c r="B30" s="205"/>
      <c r="C30" s="61"/>
      <c r="D30" s="261"/>
      <c r="E30" s="271"/>
      <c r="F30" s="269">
        <f t="shared" si="0"/>
        <v>0</v>
      </c>
    </row>
    <row r="31" spans="1:6">
      <c r="A31" s="66"/>
      <c r="B31" s="205"/>
      <c r="C31" s="61"/>
      <c r="D31" s="261"/>
      <c r="E31" s="271"/>
      <c r="F31" s="269">
        <f t="shared" si="0"/>
        <v>0</v>
      </c>
    </row>
    <row r="32" spans="1:6">
      <c r="A32" s="66"/>
      <c r="B32" s="205"/>
      <c r="C32" s="61"/>
      <c r="D32" s="261"/>
      <c r="E32" s="271"/>
      <c r="F32" s="269">
        <f t="shared" si="0"/>
        <v>0</v>
      </c>
    </row>
    <row r="33" spans="1:8">
      <c r="A33" s="66"/>
      <c r="B33" s="205"/>
      <c r="C33" s="61"/>
      <c r="D33" s="261"/>
      <c r="E33" s="271"/>
      <c r="F33" s="269">
        <f t="shared" si="0"/>
        <v>0</v>
      </c>
    </row>
    <row r="34" spans="1:8">
      <c r="A34" s="66"/>
      <c r="B34" s="205"/>
      <c r="C34" s="61"/>
      <c r="D34" s="261"/>
      <c r="E34" s="271"/>
      <c r="F34" s="269">
        <f t="shared" si="0"/>
        <v>0</v>
      </c>
    </row>
    <row r="35" spans="1:8">
      <c r="A35" s="66"/>
      <c r="B35" s="205"/>
      <c r="C35" s="61"/>
      <c r="D35" s="261"/>
      <c r="E35" s="271"/>
      <c r="F35" s="269">
        <f t="shared" si="0"/>
        <v>0</v>
      </c>
    </row>
    <row r="36" spans="1:8">
      <c r="A36" s="66"/>
      <c r="B36" s="205"/>
      <c r="C36" s="61"/>
      <c r="D36" s="261"/>
      <c r="E36" s="271"/>
      <c r="F36" s="269">
        <f t="shared" si="0"/>
        <v>0</v>
      </c>
    </row>
    <row r="37" spans="1:8">
      <c r="A37" s="66"/>
      <c r="B37" s="205"/>
      <c r="C37" s="61"/>
      <c r="D37" s="261"/>
      <c r="E37" s="271"/>
      <c r="F37" s="269">
        <f t="shared" si="0"/>
        <v>0</v>
      </c>
    </row>
    <row r="38" spans="1:8">
      <c r="A38" s="66"/>
      <c r="B38" s="205"/>
      <c r="C38" s="61"/>
      <c r="D38" s="261"/>
      <c r="E38" s="271"/>
      <c r="F38" s="269">
        <f t="shared" si="0"/>
        <v>0</v>
      </c>
    </row>
    <row r="39" spans="1:8">
      <c r="A39" s="66"/>
      <c r="B39" s="205"/>
      <c r="C39" s="61"/>
      <c r="D39" s="261"/>
      <c r="E39" s="271"/>
      <c r="F39" s="269">
        <f t="shared" si="0"/>
        <v>0</v>
      </c>
    </row>
    <row r="40" spans="1:8">
      <c r="A40" s="66"/>
      <c r="B40" s="205"/>
      <c r="C40" s="61"/>
      <c r="D40" s="261"/>
      <c r="E40" s="271"/>
      <c r="F40" s="269">
        <f t="shared" si="0"/>
        <v>0</v>
      </c>
    </row>
    <row r="41" spans="1:8">
      <c r="A41" s="66"/>
      <c r="B41" s="227" t="s">
        <v>25</v>
      </c>
      <c r="C41" s="226"/>
      <c r="D41" s="226"/>
      <c r="E41" s="226"/>
      <c r="F41" s="272">
        <f>SUM(F20:F40)</f>
        <v>0</v>
      </c>
      <c r="G41" s="6"/>
      <c r="H41" s="6"/>
    </row>
    <row r="42" spans="1:8">
      <c r="A42" s="66"/>
      <c r="B42" s="12"/>
      <c r="C42" s="13"/>
      <c r="D42" s="13"/>
      <c r="E42" s="13"/>
      <c r="F42" s="14"/>
      <c r="G42" s="6"/>
      <c r="H42" s="6"/>
    </row>
    <row r="43" spans="1:8">
      <c r="A43" s="66"/>
      <c r="B43" s="74"/>
      <c r="C43" s="75"/>
      <c r="D43" s="75"/>
      <c r="G43" s="6"/>
      <c r="H43" s="6"/>
    </row>
    <row r="44" spans="1:8" ht="15.75">
      <c r="A44" s="66"/>
      <c r="B44" s="216" t="s">
        <v>44</v>
      </c>
      <c r="C44" s="249" t="s">
        <v>45</v>
      </c>
      <c r="D44" s="1"/>
      <c r="E44" s="1"/>
      <c r="F44" s="1"/>
      <c r="G44" s="6"/>
      <c r="H44" s="6"/>
    </row>
    <row r="45" spans="1:8" ht="15.75">
      <c r="A45" s="66"/>
      <c r="B45" s="216"/>
      <c r="C45" s="249"/>
      <c r="D45" s="1"/>
      <c r="E45" s="1"/>
      <c r="F45" s="1"/>
      <c r="G45" s="6"/>
      <c r="H45" s="6"/>
    </row>
    <row r="46" spans="1:8" ht="15.75">
      <c r="A46" s="66"/>
      <c r="B46" s="216"/>
      <c r="C46" s="249"/>
      <c r="D46" s="1"/>
      <c r="E46" s="1"/>
      <c r="F46" s="1"/>
      <c r="G46" s="6"/>
      <c r="H46" s="6"/>
    </row>
    <row r="47" spans="1:8" ht="15.75">
      <c r="A47" s="66"/>
      <c r="B47" s="216" t="s">
        <v>43</v>
      </c>
      <c r="C47" s="249" t="s">
        <v>46</v>
      </c>
      <c r="D47" s="1"/>
      <c r="E47" s="1"/>
      <c r="F47" s="1" t="s">
        <v>31</v>
      </c>
      <c r="G47" s="6"/>
      <c r="H47" s="6"/>
    </row>
    <row r="48" spans="1:8">
      <c r="A48" s="66"/>
      <c r="B48" s="5"/>
      <c r="C48" s="5"/>
      <c r="D48" s="1"/>
      <c r="E48" s="1"/>
      <c r="F48" s="1"/>
      <c r="G48" s="6"/>
      <c r="H48" s="6"/>
    </row>
    <row r="49" spans="1:8">
      <c r="A49" s="66"/>
      <c r="B49" s="1"/>
      <c r="C49" s="1"/>
      <c r="D49" s="1"/>
      <c r="E49" s="1"/>
      <c r="F49" s="1"/>
      <c r="G49" s="6"/>
      <c r="H49" s="6"/>
    </row>
    <row r="50" spans="1:8">
      <c r="A50" s="66"/>
      <c r="B50" s="1"/>
      <c r="C50" s="1"/>
      <c r="D50" s="1"/>
      <c r="E50" s="1"/>
      <c r="F50" s="1"/>
      <c r="G50" s="6"/>
      <c r="H50" s="6"/>
    </row>
    <row r="51" spans="1:8">
      <c r="A51" s="66"/>
      <c r="B51" s="1"/>
      <c r="C51" s="1"/>
      <c r="D51" s="1"/>
      <c r="E51" s="1"/>
      <c r="F51" s="1"/>
      <c r="G51" s="6"/>
      <c r="H51" s="6"/>
    </row>
    <row r="52" spans="1:8">
      <c r="A52" s="66"/>
      <c r="B52" s="1"/>
      <c r="C52" s="1"/>
      <c r="D52" s="1"/>
      <c r="E52" s="1"/>
      <c r="F52" s="1"/>
      <c r="G52" s="6"/>
      <c r="H52" s="6"/>
    </row>
    <row r="53" spans="1:8" ht="15.75" customHeight="1">
      <c r="A53" s="6"/>
      <c r="B53" s="1"/>
      <c r="C53" s="1"/>
      <c r="D53" s="1"/>
      <c r="E53" s="1"/>
      <c r="F53" s="1"/>
    </row>
    <row r="54" spans="1:8">
      <c r="B54" s="1"/>
      <c r="C54" s="1"/>
    </row>
    <row r="55" spans="1:8" s="15" customFormat="1">
      <c r="A55" s="1"/>
      <c r="B55" s="1"/>
      <c r="C55" s="1"/>
      <c r="F55" s="2"/>
      <c r="G55" s="1"/>
      <c r="H55" s="1"/>
    </row>
    <row r="56" spans="1:8" s="15" customFormat="1">
      <c r="A56" s="1"/>
      <c r="B56" s="1"/>
      <c r="C56" s="1"/>
      <c r="F56" s="2"/>
      <c r="G56" s="1"/>
      <c r="H56" s="1"/>
    </row>
    <row r="57" spans="1:8" s="15" customFormat="1">
      <c r="A57" s="1"/>
      <c r="B57" s="1"/>
      <c r="C57" s="1"/>
      <c r="F57" s="2"/>
      <c r="G57" s="1"/>
      <c r="H57" s="1"/>
    </row>
    <row r="58" spans="1:8" s="15" customFormat="1">
      <c r="A58" s="1"/>
      <c r="B58" s="1"/>
      <c r="C58" s="1"/>
      <c r="F58" s="2"/>
      <c r="G58" s="1"/>
      <c r="H58" s="1"/>
    </row>
    <row r="59" spans="1:8" s="15" customFormat="1">
      <c r="A59" s="1"/>
      <c r="B59" s="1"/>
      <c r="C59" s="1"/>
      <c r="F59" s="2"/>
      <c r="G59" s="1"/>
      <c r="H59" s="1"/>
    </row>
    <row r="60" spans="1:8" s="15" customFormat="1">
      <c r="A60" s="1"/>
      <c r="B60" s="1"/>
      <c r="C60" s="1"/>
      <c r="F60" s="2"/>
      <c r="G60" s="1"/>
      <c r="H60" s="1"/>
    </row>
    <row r="61" spans="1:8" s="15" customFormat="1">
      <c r="A61" s="1"/>
      <c r="B61" s="1"/>
      <c r="C61" s="1"/>
      <c r="F61" s="2"/>
      <c r="G61" s="1"/>
      <c r="H61" s="1"/>
    </row>
    <row r="62" spans="1:8" s="15" customFormat="1">
      <c r="A62" s="1"/>
      <c r="B62" s="1"/>
      <c r="C62" s="1"/>
      <c r="F62" s="2"/>
      <c r="G62" s="1"/>
      <c r="H62" s="1"/>
    </row>
    <row r="63" spans="1:8" s="15" customFormat="1">
      <c r="A63" s="1"/>
      <c r="B63" s="1"/>
      <c r="C63" s="1"/>
      <c r="F63" s="2"/>
      <c r="G63" s="1"/>
      <c r="H63" s="1"/>
    </row>
    <row r="64" spans="1:8" s="15" customFormat="1">
      <c r="A64" s="1"/>
      <c r="B64" s="1"/>
      <c r="C64" s="1"/>
      <c r="F64" s="2"/>
      <c r="G64" s="1"/>
      <c r="H64" s="1"/>
    </row>
    <row r="65" spans="1:8" s="15" customFormat="1">
      <c r="A65" s="1"/>
      <c r="B65" s="1"/>
      <c r="C65" s="1"/>
      <c r="F65" s="2"/>
      <c r="G65" s="1"/>
      <c r="H65" s="1"/>
    </row>
    <row r="66" spans="1:8" s="15" customFormat="1">
      <c r="A66" s="1"/>
      <c r="B66" s="1"/>
      <c r="C66" s="1"/>
      <c r="F66" s="2"/>
      <c r="G66" s="1"/>
      <c r="H66" s="1"/>
    </row>
    <row r="67" spans="1:8" s="15" customFormat="1">
      <c r="A67" s="1"/>
      <c r="B67" s="1"/>
      <c r="C67" s="1"/>
      <c r="F67" s="2"/>
      <c r="G67" s="1"/>
      <c r="H67" s="1"/>
    </row>
    <row r="68" spans="1:8" s="15" customFormat="1">
      <c r="A68" s="1"/>
      <c r="B68" s="1"/>
      <c r="C68" s="1"/>
      <c r="F68" s="2"/>
      <c r="G68" s="1"/>
      <c r="H68" s="1"/>
    </row>
    <row r="69" spans="1:8" s="15" customFormat="1">
      <c r="A69" s="1"/>
      <c r="B69" s="1"/>
      <c r="C69" s="1"/>
      <c r="F69" s="2"/>
      <c r="G69" s="1"/>
      <c r="H69" s="1"/>
    </row>
    <row r="70" spans="1:8" s="15" customFormat="1">
      <c r="A70" s="1"/>
      <c r="B70" s="1"/>
      <c r="C70" s="1"/>
      <c r="F70" s="2"/>
      <c r="G70" s="1"/>
      <c r="H70" s="1"/>
    </row>
    <row r="71" spans="1:8" s="15" customFormat="1">
      <c r="A71" s="1"/>
      <c r="B71" s="75"/>
      <c r="C71" s="75"/>
      <c r="F71" s="2"/>
      <c r="G71" s="1"/>
      <c r="H71" s="1"/>
    </row>
    <row r="72" spans="1:8" s="15" customFormat="1">
      <c r="A72" s="1"/>
      <c r="B72" s="75"/>
      <c r="C72" s="75"/>
      <c r="F72" s="2"/>
      <c r="G72" s="1"/>
      <c r="H72" s="1"/>
    </row>
    <row r="73" spans="1:8" s="15" customFormat="1">
      <c r="A73" s="1"/>
      <c r="B73" s="75"/>
      <c r="C73" s="75"/>
      <c r="F73" s="2"/>
      <c r="G73" s="1"/>
      <c r="H73" s="1"/>
    </row>
  </sheetData>
  <mergeCells count="3">
    <mergeCell ref="B17:D17"/>
    <mergeCell ref="B16:D16"/>
    <mergeCell ref="B5:F5"/>
  </mergeCells>
  <pageMargins left="0.74803149606299213" right="0.59055118110236227" top="0.59055118110236227" bottom="0.59055118110236227" header="0" footer="0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65"/>
  <sheetViews>
    <sheetView view="pageBreakPreview" topLeftCell="A2" zoomScale="40" zoomScaleNormal="25" zoomScaleSheetLayoutView="40" workbookViewId="0">
      <selection activeCell="M8" sqref="M8"/>
    </sheetView>
  </sheetViews>
  <sheetFormatPr defaultColWidth="9.140625" defaultRowHeight="12.75"/>
  <cols>
    <col min="1" max="1" width="75.7109375" style="113" customWidth="1"/>
    <col min="2" max="12" width="16.42578125" style="113" customWidth="1"/>
    <col min="13" max="13" width="32.42578125" style="113" customWidth="1"/>
    <col min="14" max="14" width="30.140625" style="113" hidden="1" customWidth="1"/>
    <col min="15" max="15" width="24" style="113" hidden="1" customWidth="1"/>
    <col min="16" max="16" width="29.7109375" style="113" hidden="1" customWidth="1"/>
    <col min="17" max="17" width="27" style="113" hidden="1" customWidth="1"/>
    <col min="18" max="18" width="27.5703125" style="113" customWidth="1"/>
    <col min="19" max="19" width="27.7109375" style="113" customWidth="1"/>
    <col min="20" max="20" width="9.140625" style="113"/>
    <col min="21" max="21" width="23.42578125" style="113" customWidth="1"/>
    <col min="22" max="16384" width="9.140625" style="113"/>
  </cols>
  <sheetData>
    <row r="1" spans="1:19" s="93" customFormat="1" ht="26.25">
      <c r="M1" s="94" t="s">
        <v>48</v>
      </c>
      <c r="Q1" s="94"/>
    </row>
    <row r="2" spans="1:19" s="93" customFormat="1" ht="26.25">
      <c r="M2" s="94" t="s">
        <v>49</v>
      </c>
      <c r="Q2" s="94"/>
    </row>
    <row r="3" spans="1:19" s="93" customFormat="1" ht="26.25">
      <c r="B3" s="95"/>
      <c r="D3" s="96"/>
      <c r="E3" s="96"/>
      <c r="M3" s="94" t="s">
        <v>50</v>
      </c>
      <c r="O3" s="97"/>
      <c r="P3" s="97"/>
      <c r="Q3" s="94"/>
    </row>
    <row r="4" spans="1:19" s="93" customFormat="1" ht="26.25">
      <c r="B4" s="95"/>
      <c r="C4" s="98"/>
      <c r="D4" s="309" t="s">
        <v>51</v>
      </c>
      <c r="E4" s="309"/>
      <c r="F4" s="309"/>
      <c r="G4" s="309"/>
      <c r="H4" s="309"/>
      <c r="I4" s="309"/>
      <c r="J4" s="309"/>
      <c r="K4" s="309"/>
    </row>
    <row r="5" spans="1:19" s="93" customFormat="1" ht="26.25">
      <c r="B5" s="99" t="s">
        <v>52</v>
      </c>
      <c r="C5" s="309" t="s">
        <v>53</v>
      </c>
      <c r="D5" s="309"/>
      <c r="E5" s="309"/>
      <c r="F5" s="309"/>
      <c r="G5" s="309"/>
      <c r="H5" s="309"/>
      <c r="I5" s="309"/>
      <c r="J5" s="309"/>
      <c r="K5" s="309"/>
      <c r="L5" s="309"/>
    </row>
    <row r="6" spans="1:19" s="93" customFormat="1" ht="26.25">
      <c r="M6" s="100" t="s">
        <v>0</v>
      </c>
    </row>
    <row r="7" spans="1:19" s="93" customFormat="1" ht="26.25">
      <c r="B7" s="101" t="s">
        <v>1</v>
      </c>
      <c r="M7" s="191">
        <v>2016</v>
      </c>
    </row>
    <row r="8" spans="1:19" s="93" customFormat="1" ht="26.25">
      <c r="B8" s="101" t="s">
        <v>106</v>
      </c>
      <c r="F8" s="93" t="s">
        <v>170</v>
      </c>
      <c r="M8" s="191"/>
    </row>
    <row r="9" spans="1:19" s="93" customFormat="1" ht="26.25">
      <c r="B9" s="93" t="s">
        <v>54</v>
      </c>
      <c r="F9" s="179" t="s">
        <v>55</v>
      </c>
      <c r="G9" s="179"/>
      <c r="H9" s="179"/>
      <c r="M9" s="192" t="s">
        <v>56</v>
      </c>
    </row>
    <row r="10" spans="1:19" s="93" customFormat="1" ht="26.25">
      <c r="B10" s="93" t="s">
        <v>57</v>
      </c>
      <c r="F10" s="179" t="s">
        <v>58</v>
      </c>
      <c r="G10" s="179"/>
      <c r="H10" s="179"/>
      <c r="M10" s="191">
        <v>225</v>
      </c>
    </row>
    <row r="11" spans="1:19" s="93" customFormat="1" ht="25.15" customHeight="1">
      <c r="B11" s="93" t="s">
        <v>59</v>
      </c>
      <c r="F11" s="310" t="s">
        <v>166</v>
      </c>
      <c r="G11" s="310"/>
      <c r="H11" s="310"/>
      <c r="I11" s="310"/>
      <c r="J11" s="310"/>
      <c r="K11" s="310"/>
      <c r="L11" s="311"/>
      <c r="M11" s="192" t="s">
        <v>60</v>
      </c>
    </row>
    <row r="12" spans="1:19" s="93" customFormat="1" ht="27" customHeight="1">
      <c r="B12" s="93" t="s">
        <v>85</v>
      </c>
      <c r="F12" s="310" t="s">
        <v>188</v>
      </c>
      <c r="G12" s="310"/>
      <c r="H12" s="310"/>
      <c r="I12" s="310"/>
      <c r="J12" s="310"/>
      <c r="K12" s="310"/>
      <c r="L12" s="311"/>
      <c r="M12" s="238" t="s">
        <v>187</v>
      </c>
    </row>
    <row r="13" spans="1:19" s="93" customFormat="1" ht="27" customHeight="1">
      <c r="B13" s="93" t="s">
        <v>189</v>
      </c>
      <c r="F13" s="310" t="s">
        <v>190</v>
      </c>
      <c r="G13" s="310"/>
      <c r="H13" s="310"/>
      <c r="I13" s="310"/>
      <c r="J13" s="310"/>
      <c r="K13" s="310"/>
      <c r="L13" s="236"/>
      <c r="M13" s="192">
        <v>101</v>
      </c>
    </row>
    <row r="14" spans="1:19" s="93" customFormat="1" ht="26.25">
      <c r="B14" s="93" t="s">
        <v>6</v>
      </c>
      <c r="F14" s="312" t="s">
        <v>61</v>
      </c>
      <c r="G14" s="312"/>
      <c r="H14" s="312"/>
      <c r="I14" s="312"/>
      <c r="M14" s="191">
        <v>111</v>
      </c>
    </row>
    <row r="15" spans="1:19" s="93" customFormat="1" ht="26.25">
      <c r="B15" s="95"/>
      <c r="D15" s="103"/>
    </row>
    <row r="16" spans="1:19" s="125" customFormat="1" ht="40.5" customHeight="1">
      <c r="A16" s="313" t="s">
        <v>62</v>
      </c>
      <c r="B16" s="304" t="s">
        <v>63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6"/>
      <c r="N16" s="304" t="s">
        <v>7</v>
      </c>
      <c r="O16" s="304"/>
      <c r="P16" s="304"/>
      <c r="Q16" s="304"/>
      <c r="R16" s="305" t="s">
        <v>124</v>
      </c>
      <c r="S16" s="305" t="s">
        <v>165</v>
      </c>
    </row>
    <row r="17" spans="1:19" s="125" customFormat="1" ht="102" customHeight="1">
      <c r="A17" s="313"/>
      <c r="B17" s="306" t="s">
        <v>64</v>
      </c>
      <c r="C17" s="306" t="s">
        <v>65</v>
      </c>
      <c r="D17" s="306" t="s">
        <v>66</v>
      </c>
      <c r="E17" s="306" t="s">
        <v>67</v>
      </c>
      <c r="F17" s="306" t="s">
        <v>68</v>
      </c>
      <c r="G17" s="306" t="s">
        <v>69</v>
      </c>
      <c r="H17" s="306" t="s">
        <v>70</v>
      </c>
      <c r="I17" s="314" t="s">
        <v>71</v>
      </c>
      <c r="J17" s="306" t="s">
        <v>72</v>
      </c>
      <c r="K17" s="306" t="s">
        <v>73</v>
      </c>
      <c r="L17" s="303" t="s">
        <v>74</v>
      </c>
      <c r="M17" s="303" t="s">
        <v>75</v>
      </c>
      <c r="N17" s="303" t="s">
        <v>76</v>
      </c>
      <c r="O17" s="303"/>
      <c r="P17" s="303" t="s">
        <v>77</v>
      </c>
      <c r="Q17" s="303"/>
      <c r="R17" s="305"/>
      <c r="S17" s="305"/>
    </row>
    <row r="18" spans="1:19" s="125" customFormat="1" ht="24.75" customHeight="1">
      <c r="A18" s="313"/>
      <c r="B18" s="306"/>
      <c r="C18" s="307"/>
      <c r="D18" s="307"/>
      <c r="E18" s="307"/>
      <c r="F18" s="307"/>
      <c r="G18" s="307"/>
      <c r="H18" s="307"/>
      <c r="I18" s="315"/>
      <c r="J18" s="307"/>
      <c r="K18" s="307"/>
      <c r="L18" s="308"/>
      <c r="M18" s="308"/>
      <c r="N18" s="302" t="s">
        <v>8</v>
      </c>
      <c r="O18" s="303" t="s">
        <v>2</v>
      </c>
      <c r="P18" s="302" t="s">
        <v>8</v>
      </c>
      <c r="Q18" s="302" t="s">
        <v>2</v>
      </c>
      <c r="R18" s="305"/>
      <c r="S18" s="305"/>
    </row>
    <row r="19" spans="1:19" s="125" customFormat="1" ht="51.75" customHeight="1">
      <c r="A19" s="313"/>
      <c r="B19" s="306"/>
      <c r="C19" s="307"/>
      <c r="D19" s="307"/>
      <c r="E19" s="307"/>
      <c r="F19" s="307"/>
      <c r="G19" s="307"/>
      <c r="H19" s="307"/>
      <c r="I19" s="315"/>
      <c r="J19" s="307"/>
      <c r="K19" s="307"/>
      <c r="L19" s="308"/>
      <c r="M19" s="308"/>
      <c r="N19" s="303"/>
      <c r="O19" s="308"/>
      <c r="P19" s="303"/>
      <c r="Q19" s="303"/>
      <c r="R19" s="305"/>
      <c r="S19" s="305"/>
    </row>
    <row r="20" spans="1:19" s="126" customFormat="1" ht="54" customHeight="1">
      <c r="A20" s="313"/>
      <c r="B20" s="306"/>
      <c r="C20" s="307"/>
      <c r="D20" s="307"/>
      <c r="E20" s="307"/>
      <c r="F20" s="307"/>
      <c r="G20" s="307"/>
      <c r="H20" s="307"/>
      <c r="I20" s="316"/>
      <c r="J20" s="307"/>
      <c r="K20" s="307"/>
      <c r="L20" s="308"/>
      <c r="M20" s="308"/>
      <c r="N20" s="303"/>
      <c r="O20" s="308"/>
      <c r="P20" s="303"/>
      <c r="Q20" s="303"/>
      <c r="R20" s="305"/>
      <c r="S20" s="305"/>
    </row>
    <row r="21" spans="1:19" s="93" customFormat="1" ht="26.25">
      <c r="A21" s="100">
        <v>1</v>
      </c>
      <c r="B21" s="100">
        <v>2</v>
      </c>
      <c r="C21" s="100">
        <v>3</v>
      </c>
      <c r="D21" s="100">
        <v>4</v>
      </c>
      <c r="E21" s="100">
        <v>5</v>
      </c>
      <c r="F21" s="100">
        <v>6</v>
      </c>
      <c r="G21" s="100">
        <v>7</v>
      </c>
      <c r="H21" s="100">
        <v>8</v>
      </c>
      <c r="I21" s="100">
        <v>9</v>
      </c>
      <c r="J21" s="100">
        <v>10</v>
      </c>
      <c r="K21" s="100">
        <v>11</v>
      </c>
      <c r="L21" s="100">
        <v>12</v>
      </c>
      <c r="M21" s="100">
        <v>13</v>
      </c>
      <c r="N21" s="100">
        <v>15</v>
      </c>
      <c r="O21" s="100">
        <v>16</v>
      </c>
      <c r="P21" s="100">
        <v>17</v>
      </c>
      <c r="Q21" s="100">
        <v>18</v>
      </c>
      <c r="R21" s="104">
        <v>14</v>
      </c>
      <c r="S21" s="104">
        <v>15</v>
      </c>
    </row>
    <row r="22" spans="1:19" s="93" customFormat="1" ht="28.5" customHeight="1">
      <c r="A22" s="93" t="s">
        <v>3</v>
      </c>
      <c r="B22" s="105" t="s">
        <v>4</v>
      </c>
      <c r="C22" s="105" t="s">
        <v>4</v>
      </c>
      <c r="D22" s="105" t="s">
        <v>4</v>
      </c>
      <c r="E22" s="105" t="s">
        <v>4</v>
      </c>
      <c r="F22" s="105" t="s">
        <v>4</v>
      </c>
      <c r="G22" s="105" t="s">
        <v>4</v>
      </c>
      <c r="H22" s="105" t="s">
        <v>4</v>
      </c>
      <c r="I22" s="105" t="s">
        <v>4</v>
      </c>
      <c r="J22" s="105" t="s">
        <v>4</v>
      </c>
      <c r="K22" s="105" t="s">
        <v>4</v>
      </c>
      <c r="L22" s="105" t="s">
        <v>4</v>
      </c>
      <c r="M22" s="105" t="s">
        <v>4</v>
      </c>
      <c r="N22" s="106" t="s">
        <v>4</v>
      </c>
      <c r="O22" s="106" t="s">
        <v>9</v>
      </c>
      <c r="P22" s="106" t="s">
        <v>4</v>
      </c>
      <c r="Q22" s="106" t="s">
        <v>9</v>
      </c>
      <c r="R22" s="105" t="s">
        <v>5</v>
      </c>
      <c r="S22" s="105" t="s">
        <v>5</v>
      </c>
    </row>
    <row r="23" spans="1:19" s="93" customFormat="1" ht="26.25">
      <c r="A23" s="180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>
        <f>SUM(B23:L23)</f>
        <v>0</v>
      </c>
      <c r="N23" s="107"/>
      <c r="O23" s="107"/>
      <c r="P23" s="107"/>
      <c r="Q23" s="107"/>
      <c r="R23" s="181"/>
      <c r="S23" s="132">
        <f>R23*10/1000</f>
        <v>0</v>
      </c>
    </row>
    <row r="24" spans="1:19" s="93" customFormat="1" ht="26.25">
      <c r="A24" s="180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8">
        <f t="shared" ref="M24:M33" si="0">SUM(B24:L24)</f>
        <v>0</v>
      </c>
      <c r="N24" s="107"/>
      <c r="O24" s="107"/>
      <c r="P24" s="107"/>
      <c r="Q24" s="107"/>
      <c r="R24" s="181"/>
      <c r="S24" s="132">
        <f t="shared" ref="S24:S33" si="1">R24*10/1000</f>
        <v>0</v>
      </c>
    </row>
    <row r="25" spans="1:19" s="93" customFormat="1" ht="26.25">
      <c r="A25" s="180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8">
        <f t="shared" si="0"/>
        <v>0</v>
      </c>
      <c r="N25" s="107"/>
      <c r="O25" s="107"/>
      <c r="P25" s="107"/>
      <c r="Q25" s="107"/>
      <c r="R25" s="181"/>
      <c r="S25" s="132">
        <f t="shared" si="1"/>
        <v>0</v>
      </c>
    </row>
    <row r="26" spans="1:19" s="93" customFormat="1" ht="26.25">
      <c r="A26" s="180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8">
        <f t="shared" si="0"/>
        <v>0</v>
      </c>
      <c r="N26" s="107"/>
      <c r="O26" s="107"/>
      <c r="P26" s="107"/>
      <c r="Q26" s="107"/>
      <c r="R26" s="181"/>
      <c r="S26" s="132">
        <f t="shared" si="1"/>
        <v>0</v>
      </c>
    </row>
    <row r="27" spans="1:19" s="93" customFormat="1" ht="26.25">
      <c r="A27" s="180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>
        <f t="shared" si="0"/>
        <v>0</v>
      </c>
      <c r="N27" s="107"/>
      <c r="O27" s="107"/>
      <c r="P27" s="107"/>
      <c r="Q27" s="107"/>
      <c r="R27" s="181"/>
      <c r="S27" s="132">
        <f t="shared" si="1"/>
        <v>0</v>
      </c>
    </row>
    <row r="28" spans="1:19" s="93" customFormat="1" ht="26.25">
      <c r="A28" s="180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>
        <f t="shared" si="0"/>
        <v>0</v>
      </c>
      <c r="N28" s="107"/>
      <c r="O28" s="107"/>
      <c r="P28" s="107"/>
      <c r="Q28" s="107"/>
      <c r="R28" s="181"/>
      <c r="S28" s="132">
        <f t="shared" si="1"/>
        <v>0</v>
      </c>
    </row>
    <row r="29" spans="1:19" s="93" customFormat="1" ht="26.25">
      <c r="A29" s="180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8">
        <f t="shared" si="0"/>
        <v>0</v>
      </c>
      <c r="N29" s="107"/>
      <c r="O29" s="107"/>
      <c r="P29" s="107"/>
      <c r="Q29" s="107"/>
      <c r="R29" s="181"/>
      <c r="S29" s="132">
        <f t="shared" si="1"/>
        <v>0</v>
      </c>
    </row>
    <row r="30" spans="1:19" s="93" customFormat="1" ht="26.25">
      <c r="A30" s="180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8">
        <f t="shared" si="0"/>
        <v>0</v>
      </c>
      <c r="N30" s="107"/>
      <c r="O30" s="107"/>
      <c r="P30" s="107"/>
      <c r="Q30" s="107"/>
      <c r="R30" s="181"/>
      <c r="S30" s="132">
        <f t="shared" si="1"/>
        <v>0</v>
      </c>
    </row>
    <row r="31" spans="1:19" s="93" customFormat="1" ht="26.25">
      <c r="A31" s="180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8">
        <f t="shared" si="0"/>
        <v>0</v>
      </c>
      <c r="N31" s="107"/>
      <c r="O31" s="107"/>
      <c r="P31" s="107"/>
      <c r="Q31" s="107"/>
      <c r="R31" s="181"/>
      <c r="S31" s="132">
        <f t="shared" si="1"/>
        <v>0</v>
      </c>
    </row>
    <row r="32" spans="1:19" s="127" customFormat="1" ht="24.95" customHeight="1">
      <c r="A32" s="180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8">
        <f t="shared" si="0"/>
        <v>0</v>
      </c>
      <c r="N32" s="107"/>
      <c r="O32" s="107"/>
      <c r="P32" s="107"/>
      <c r="Q32" s="107"/>
      <c r="R32" s="181"/>
      <c r="S32" s="132">
        <f t="shared" si="1"/>
        <v>0</v>
      </c>
    </row>
    <row r="33" spans="1:21" s="128" customFormat="1" ht="24.95" customHeight="1">
      <c r="A33" s="182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8">
        <f t="shared" si="0"/>
        <v>0</v>
      </c>
      <c r="N33" s="107"/>
      <c r="O33" s="107"/>
      <c r="P33" s="107"/>
      <c r="Q33" s="107"/>
      <c r="R33" s="183"/>
      <c r="S33" s="132">
        <f t="shared" si="1"/>
        <v>0</v>
      </c>
    </row>
    <row r="34" spans="1:21" s="93" customFormat="1" ht="26.25">
      <c r="A34" s="102" t="s">
        <v>10</v>
      </c>
      <c r="B34" s="109">
        <f t="shared" ref="B34:D34" si="2">SUM(B23:B33)</f>
        <v>0</v>
      </c>
      <c r="C34" s="109">
        <f t="shared" si="2"/>
        <v>0</v>
      </c>
      <c r="D34" s="109">
        <f t="shared" si="2"/>
        <v>0</v>
      </c>
      <c r="E34" s="109">
        <f>SUM(E23:E33)</f>
        <v>0</v>
      </c>
      <c r="F34" s="109">
        <f t="shared" ref="F34:M34" si="3">SUM(F23:F33)</f>
        <v>0</v>
      </c>
      <c r="G34" s="109">
        <f t="shared" si="3"/>
        <v>0</v>
      </c>
      <c r="H34" s="109">
        <f t="shared" si="3"/>
        <v>0</v>
      </c>
      <c r="I34" s="109">
        <f t="shared" si="3"/>
        <v>0</v>
      </c>
      <c r="J34" s="109">
        <f t="shared" si="3"/>
        <v>0</v>
      </c>
      <c r="K34" s="109">
        <f t="shared" si="3"/>
        <v>0</v>
      </c>
      <c r="L34" s="109">
        <f t="shared" si="3"/>
        <v>0</v>
      </c>
      <c r="M34" s="109">
        <f t="shared" si="3"/>
        <v>0</v>
      </c>
      <c r="N34" s="109"/>
      <c r="O34" s="109"/>
      <c r="P34" s="109"/>
      <c r="Q34" s="109"/>
      <c r="R34" s="131">
        <f>SUM(R23:R33)</f>
        <v>0</v>
      </c>
      <c r="S34" s="133">
        <f>SUM(S23:S33)</f>
        <v>0</v>
      </c>
      <c r="U34" s="129"/>
    </row>
    <row r="35" spans="1:21" s="93" customFormat="1" ht="26.25">
      <c r="A35" s="110"/>
      <c r="U35" s="129"/>
    </row>
    <row r="36" spans="1:21" s="112" customFormat="1" ht="42.75" customHeight="1">
      <c r="A36" s="213" t="s">
        <v>117</v>
      </c>
      <c r="B36" s="213"/>
      <c r="C36" s="213"/>
      <c r="D36" s="111"/>
    </row>
    <row r="37" spans="1:21" s="114" customFormat="1" ht="42.75" customHeight="1">
      <c r="A37" s="214"/>
      <c r="B37" s="214"/>
      <c r="C37" s="214"/>
      <c r="D37" s="113"/>
    </row>
    <row r="38" spans="1:21" s="112" customFormat="1" ht="74.25" customHeight="1">
      <c r="A38" s="213" t="s">
        <v>125</v>
      </c>
      <c r="B38" s="215"/>
      <c r="C38" s="215"/>
    </row>
    <row r="39" spans="1:21">
      <c r="A39" s="115"/>
    </row>
    <row r="40" spans="1:21">
      <c r="A40" s="115"/>
    </row>
    <row r="41" spans="1:21">
      <c r="A41" s="115"/>
    </row>
    <row r="42" spans="1:21">
      <c r="A42" s="115"/>
    </row>
    <row r="43" spans="1:21">
      <c r="A43" s="115"/>
    </row>
    <row r="44" spans="1:21">
      <c r="A44" s="115"/>
    </row>
    <row r="45" spans="1:21">
      <c r="A45" s="115"/>
    </row>
    <row r="46" spans="1:21">
      <c r="A46" s="115"/>
    </row>
    <row r="47" spans="1:21">
      <c r="A47" s="115"/>
    </row>
    <row r="48" spans="1:21">
      <c r="A48" s="130"/>
    </row>
    <row r="49" spans="1:1">
      <c r="A49" s="115"/>
    </row>
    <row r="50" spans="1:1">
      <c r="A50" s="115"/>
    </row>
    <row r="51" spans="1:1">
      <c r="A51" s="115"/>
    </row>
    <row r="52" spans="1:1">
      <c r="A52" s="115"/>
    </row>
    <row r="53" spans="1:1">
      <c r="A53" s="115"/>
    </row>
    <row r="54" spans="1:1">
      <c r="A54" s="115"/>
    </row>
    <row r="55" spans="1:1">
      <c r="A55" s="115"/>
    </row>
    <row r="56" spans="1:1">
      <c r="A56" s="115"/>
    </row>
    <row r="57" spans="1:1">
      <c r="A57" s="130"/>
    </row>
    <row r="58" spans="1:1">
      <c r="A58" s="115"/>
    </row>
    <row r="59" spans="1:1">
      <c r="A59" s="115"/>
    </row>
    <row r="60" spans="1:1">
      <c r="A60" s="115"/>
    </row>
    <row r="61" spans="1:1">
      <c r="A61" s="115"/>
    </row>
    <row r="62" spans="1:1">
      <c r="A62" s="115"/>
    </row>
    <row r="63" spans="1:1">
      <c r="A63" s="115"/>
    </row>
    <row r="64" spans="1:1">
      <c r="A64" s="115"/>
    </row>
    <row r="65" spans="1:1">
      <c r="A65" s="130"/>
    </row>
  </sheetData>
  <mergeCells count="29">
    <mergeCell ref="A16:A20"/>
    <mergeCell ref="B16:M16"/>
    <mergeCell ref="I17:I20"/>
    <mergeCell ref="J17:J20"/>
    <mergeCell ref="K17:K20"/>
    <mergeCell ref="L17:L20"/>
    <mergeCell ref="P18:P20"/>
    <mergeCell ref="D4:K4"/>
    <mergeCell ref="C5:L5"/>
    <mergeCell ref="F12:L12"/>
    <mergeCell ref="F14:I14"/>
    <mergeCell ref="F11:L11"/>
    <mergeCell ref="F13:K13"/>
    <mergeCell ref="Q18:Q20"/>
    <mergeCell ref="N16:Q16"/>
    <mergeCell ref="R16:R20"/>
    <mergeCell ref="S16:S20"/>
    <mergeCell ref="B17:B20"/>
    <mergeCell ref="C17:C20"/>
    <mergeCell ref="D17:D20"/>
    <mergeCell ref="E17:E20"/>
    <mergeCell ref="F17:F20"/>
    <mergeCell ref="G17:G20"/>
    <mergeCell ref="H17:H20"/>
    <mergeCell ref="M17:M20"/>
    <mergeCell ref="N17:O17"/>
    <mergeCell ref="P17:Q17"/>
    <mergeCell ref="N18:N20"/>
    <mergeCell ref="O18:O20"/>
  </mergeCells>
  <pageMargins left="0.3" right="0.2" top="0.98425196850393704" bottom="0.78740157480314965" header="0.51181102362204722" footer="0.51181102362204722"/>
  <pageSetup paperSize="9" scale="35" firstPageNumber="47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theme="0" tint="-0.14999847407452621"/>
  </sheetPr>
  <dimension ref="B2:I28"/>
  <sheetViews>
    <sheetView zoomScaleNormal="100" workbookViewId="0">
      <selection activeCell="E11" sqref="E11"/>
    </sheetView>
  </sheetViews>
  <sheetFormatPr defaultColWidth="9.140625" defaultRowHeight="12.75"/>
  <cols>
    <col min="1" max="1" width="4.5703125" style="23" customWidth="1"/>
    <col min="2" max="2" width="24.85546875" style="23" customWidth="1"/>
    <col min="3" max="3" width="34.28515625" style="23" customWidth="1"/>
    <col min="4" max="4" width="17.140625" style="23" customWidth="1"/>
    <col min="5" max="5" width="15.85546875" style="23" customWidth="1"/>
    <col min="6" max="16384" width="9.140625" style="23"/>
  </cols>
  <sheetData>
    <row r="2" spans="2:9">
      <c r="E2" s="34"/>
    </row>
    <row r="3" spans="2:9">
      <c r="E3" s="154" t="s">
        <v>89</v>
      </c>
    </row>
    <row r="4" spans="2:9">
      <c r="E4" s="154" t="s">
        <v>49</v>
      </c>
    </row>
    <row r="5" spans="2:9" ht="12.75" customHeight="1">
      <c r="E5" s="154" t="s">
        <v>90</v>
      </c>
    </row>
    <row r="6" spans="2:9">
      <c r="B6" s="37"/>
      <c r="C6" s="37"/>
      <c r="D6" s="37"/>
    </row>
    <row r="7" spans="2:9">
      <c r="B7" s="317" t="s">
        <v>13</v>
      </c>
      <c r="C7" s="317"/>
      <c r="D7" s="317"/>
    </row>
    <row r="8" spans="2:9">
      <c r="B8" s="35"/>
      <c r="C8" s="35"/>
    </row>
    <row r="9" spans="2:9" ht="13.5">
      <c r="B9" s="39"/>
      <c r="C9" s="39"/>
      <c r="E9" s="38" t="s">
        <v>0</v>
      </c>
    </row>
    <row r="10" spans="2:9">
      <c r="B10" s="184" t="s">
        <v>1</v>
      </c>
      <c r="C10" s="185"/>
      <c r="D10" s="42"/>
      <c r="E10" s="189">
        <v>2016</v>
      </c>
    </row>
    <row r="11" spans="2:9">
      <c r="B11" s="184" t="s">
        <v>105</v>
      </c>
      <c r="C11" s="185" t="s">
        <v>170</v>
      </c>
      <c r="D11" s="42"/>
      <c r="E11" s="189"/>
    </row>
    <row r="12" spans="2:9">
      <c r="B12" s="184" t="s">
        <v>54</v>
      </c>
      <c r="C12" s="185" t="s">
        <v>55</v>
      </c>
      <c r="D12" s="42"/>
      <c r="E12" s="237" t="s">
        <v>56</v>
      </c>
    </row>
    <row r="13" spans="2:9">
      <c r="B13" s="184" t="s">
        <v>57</v>
      </c>
      <c r="C13" s="185" t="s">
        <v>169</v>
      </c>
      <c r="D13" s="42"/>
      <c r="E13" s="189">
        <v>225</v>
      </c>
    </row>
    <row r="14" spans="2:9" ht="42.6" customHeight="1">
      <c r="B14" s="184" t="s">
        <v>91</v>
      </c>
      <c r="C14" s="186" t="s">
        <v>180</v>
      </c>
      <c r="D14" s="42"/>
      <c r="E14" s="189"/>
    </row>
    <row r="15" spans="2:9" ht="25.15" customHeight="1">
      <c r="B15" s="184" t="s">
        <v>85</v>
      </c>
      <c r="C15" s="187" t="s">
        <v>188</v>
      </c>
      <c r="D15" s="187"/>
      <c r="E15" s="190" t="s">
        <v>187</v>
      </c>
      <c r="F15" s="187"/>
      <c r="G15" s="187"/>
      <c r="H15" s="187"/>
      <c r="I15" s="188"/>
    </row>
    <row r="16" spans="2:9" ht="25.15" customHeight="1">
      <c r="B16" s="184" t="s">
        <v>189</v>
      </c>
      <c r="C16" s="187" t="s">
        <v>171</v>
      </c>
      <c r="D16" s="187"/>
      <c r="E16" s="190" t="s">
        <v>191</v>
      </c>
      <c r="F16" s="187"/>
      <c r="G16" s="187"/>
      <c r="H16" s="187"/>
      <c r="I16" s="195"/>
    </row>
    <row r="17" spans="2:8">
      <c r="B17" s="185" t="s">
        <v>179</v>
      </c>
      <c r="C17" s="185" t="s">
        <v>149</v>
      </c>
      <c r="D17" s="42"/>
      <c r="E17" s="189">
        <v>121</v>
      </c>
    </row>
    <row r="18" spans="2:8" ht="13.5">
      <c r="B18" s="45"/>
      <c r="C18" s="45"/>
      <c r="D18" s="44"/>
    </row>
    <row r="19" spans="2:8" ht="13.5" customHeight="1">
      <c r="B19" s="319" t="s">
        <v>14</v>
      </c>
      <c r="C19" s="318" t="s">
        <v>99</v>
      </c>
      <c r="D19" s="318" t="s">
        <v>100</v>
      </c>
    </row>
    <row r="20" spans="2:8">
      <c r="B20" s="319"/>
      <c r="C20" s="318"/>
      <c r="D20" s="318"/>
    </row>
    <row r="21" spans="2:8" ht="27" customHeight="1">
      <c r="B21" s="319"/>
      <c r="C21" s="318"/>
      <c r="D21" s="318"/>
    </row>
    <row r="22" spans="2:8" ht="15" customHeight="1">
      <c r="B22" s="193">
        <v>1</v>
      </c>
      <c r="C22" s="193">
        <v>2</v>
      </c>
      <c r="D22" s="193">
        <v>3</v>
      </c>
    </row>
    <row r="23" spans="2:8" ht="15" customHeight="1">
      <c r="B23" s="40">
        <f>'111'!S34*0.9</f>
        <v>0</v>
      </c>
      <c r="C23" s="157">
        <v>0.06</v>
      </c>
      <c r="D23" s="40">
        <f>B23*0.06</f>
        <v>0</v>
      </c>
    </row>
    <row r="24" spans="2:8" ht="15" customHeight="1">
      <c r="B24" s="134"/>
      <c r="C24" s="46"/>
      <c r="D24" s="134"/>
    </row>
    <row r="25" spans="2:8">
      <c r="D25" s="47"/>
    </row>
    <row r="26" spans="2:8" ht="15.75">
      <c r="B26" s="33" t="s">
        <v>47</v>
      </c>
      <c r="C26" s="33"/>
      <c r="D26" s="33" t="s">
        <v>45</v>
      </c>
      <c r="E26" s="41"/>
      <c r="F26" s="42"/>
      <c r="G26" s="42"/>
      <c r="H26" s="41"/>
    </row>
    <row r="27" spans="2:8" ht="15.75">
      <c r="B27" s="33"/>
      <c r="C27" s="33"/>
      <c r="D27" s="33"/>
      <c r="E27" s="41"/>
      <c r="F27" s="42"/>
      <c r="G27" s="42"/>
      <c r="H27" s="43"/>
    </row>
    <row r="28" spans="2:8" ht="15.75">
      <c r="B28" s="33" t="s">
        <v>39</v>
      </c>
      <c r="C28" s="33"/>
      <c r="D28" s="33" t="s">
        <v>46</v>
      </c>
      <c r="E28" s="41"/>
      <c r="F28" s="42"/>
      <c r="G28" s="42"/>
      <c r="H28" s="41"/>
    </row>
  </sheetData>
  <mergeCells count="4">
    <mergeCell ref="B7:D7"/>
    <mergeCell ref="C19:C21"/>
    <mergeCell ref="B19:B21"/>
    <mergeCell ref="D19:D21"/>
  </mergeCells>
  <phoneticPr fontId="0" type="noConversion"/>
  <printOptions horizontalCentered="1"/>
  <pageMargins left="0.19685039370078741" right="0" top="0.78740157480314965" bottom="0" header="0" footer="0"/>
  <pageSetup paperSize="9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>
    <tabColor theme="0" tint="-0.14999847407452621"/>
  </sheetPr>
  <dimension ref="B1:I27"/>
  <sheetViews>
    <sheetView topLeftCell="A5" zoomScaleNormal="100" workbookViewId="0">
      <selection activeCell="E9" sqref="E9"/>
    </sheetView>
  </sheetViews>
  <sheetFormatPr defaultColWidth="9.140625" defaultRowHeight="12.75"/>
  <cols>
    <col min="1" max="1" width="5.5703125" style="23" customWidth="1"/>
    <col min="2" max="2" width="24.85546875" style="23" customWidth="1"/>
    <col min="3" max="3" width="34.28515625" style="23" customWidth="1"/>
    <col min="4" max="4" width="24" style="23" customWidth="1"/>
    <col min="5" max="5" width="15.85546875" style="23" customWidth="1"/>
    <col min="6" max="16384" width="9.140625" style="23"/>
  </cols>
  <sheetData>
    <row r="1" spans="2:9">
      <c r="E1" s="154" t="s">
        <v>92</v>
      </c>
    </row>
    <row r="2" spans="2:9">
      <c r="E2" s="154" t="s">
        <v>49</v>
      </c>
    </row>
    <row r="3" spans="2:9">
      <c r="E3" s="154" t="s">
        <v>93</v>
      </c>
    </row>
    <row r="4" spans="2:9">
      <c r="E4" s="34"/>
    </row>
    <row r="5" spans="2:9" ht="12.75" customHeight="1">
      <c r="B5" s="37"/>
      <c r="C5" s="155" t="s">
        <v>94</v>
      </c>
      <c r="D5" s="37"/>
    </row>
    <row r="6" spans="2:9">
      <c r="B6" s="320" t="s">
        <v>95</v>
      </c>
      <c r="C6" s="321"/>
      <c r="D6" s="321"/>
    </row>
    <row r="7" spans="2:9">
      <c r="B7" s="35"/>
      <c r="C7" s="35"/>
    </row>
    <row r="8" spans="2:9" ht="13.5">
      <c r="B8" s="39"/>
      <c r="C8" s="39"/>
      <c r="E8" s="194" t="s">
        <v>0</v>
      </c>
    </row>
    <row r="9" spans="2:9">
      <c r="B9" s="184" t="s">
        <v>1</v>
      </c>
      <c r="C9" s="185"/>
      <c r="D9" s="42"/>
      <c r="E9" s="189">
        <v>2016</v>
      </c>
    </row>
    <row r="10" spans="2:9">
      <c r="B10" s="184" t="s">
        <v>105</v>
      </c>
      <c r="C10" s="185" t="s">
        <v>170</v>
      </c>
      <c r="D10" s="42"/>
      <c r="E10" s="189"/>
    </row>
    <row r="11" spans="2:9">
      <c r="B11" s="184" t="s">
        <v>54</v>
      </c>
      <c r="C11" s="185" t="s">
        <v>55</v>
      </c>
      <c r="D11" s="42"/>
      <c r="E11" s="237" t="s">
        <v>56</v>
      </c>
    </row>
    <row r="12" spans="2:9">
      <c r="B12" s="184" t="s">
        <v>57</v>
      </c>
      <c r="C12" s="185" t="s">
        <v>169</v>
      </c>
      <c r="D12" s="42"/>
      <c r="E12" s="189">
        <v>225</v>
      </c>
    </row>
    <row r="13" spans="2:9" ht="46.9" customHeight="1">
      <c r="B13" s="184" t="s">
        <v>91</v>
      </c>
      <c r="C13" s="186" t="s">
        <v>180</v>
      </c>
      <c r="D13" s="42"/>
      <c r="E13" s="189"/>
    </row>
    <row r="14" spans="2:9" ht="25.15" customHeight="1">
      <c r="B14" s="184" t="s">
        <v>85</v>
      </c>
      <c r="C14" s="187" t="s">
        <v>192</v>
      </c>
      <c r="D14" s="187"/>
      <c r="E14" s="190" t="s">
        <v>187</v>
      </c>
      <c r="F14" s="187"/>
      <c r="G14" s="187"/>
      <c r="H14" s="187"/>
      <c r="I14" s="195"/>
    </row>
    <row r="15" spans="2:9" ht="25.15" customHeight="1">
      <c r="B15" s="184" t="s">
        <v>189</v>
      </c>
      <c r="C15" s="187" t="s">
        <v>171</v>
      </c>
      <c r="D15" s="187"/>
      <c r="E15" s="190" t="s">
        <v>191</v>
      </c>
      <c r="F15" s="187"/>
      <c r="G15" s="187"/>
      <c r="H15" s="187"/>
      <c r="I15" s="195"/>
    </row>
    <row r="16" spans="2:9">
      <c r="B16" s="185" t="s">
        <v>179</v>
      </c>
      <c r="C16" s="185" t="s">
        <v>181</v>
      </c>
      <c r="D16" s="42"/>
      <c r="E16" s="189">
        <v>122</v>
      </c>
    </row>
    <row r="17" spans="2:4" ht="13.5">
      <c r="B17" s="45"/>
      <c r="C17" s="45"/>
      <c r="D17" s="44"/>
    </row>
    <row r="18" spans="2:4">
      <c r="B18" s="319" t="s">
        <v>30</v>
      </c>
      <c r="C18" s="318" t="s">
        <v>101</v>
      </c>
      <c r="D18" s="318" t="s">
        <v>102</v>
      </c>
    </row>
    <row r="19" spans="2:4" ht="13.5" customHeight="1">
      <c r="B19" s="319"/>
      <c r="C19" s="318"/>
      <c r="D19" s="318"/>
    </row>
    <row r="20" spans="2:4">
      <c r="B20" s="319"/>
      <c r="C20" s="318"/>
      <c r="D20" s="318"/>
    </row>
    <row r="21" spans="2:4">
      <c r="B21" s="193">
        <v>1</v>
      </c>
      <c r="C21" s="193">
        <v>2</v>
      </c>
      <c r="D21" s="193">
        <v>3</v>
      </c>
    </row>
    <row r="22" spans="2:4">
      <c r="B22" s="196">
        <f>'111'!S34*0.9</f>
        <v>0</v>
      </c>
      <c r="C22" s="197">
        <v>0.05</v>
      </c>
      <c r="D22" s="196">
        <f>B22*0.05</f>
        <v>0</v>
      </c>
    </row>
    <row r="23" spans="2:4">
      <c r="B23" s="134"/>
      <c r="C23" s="46"/>
      <c r="D23" s="134"/>
    </row>
    <row r="24" spans="2:4">
      <c r="B24" s="48"/>
      <c r="C24" s="48"/>
      <c r="D24" s="49"/>
    </row>
    <row r="25" spans="2:4" ht="15.75">
      <c r="B25" s="33" t="s">
        <v>44</v>
      </c>
      <c r="C25" s="33"/>
      <c r="D25" s="33" t="s">
        <v>45</v>
      </c>
    </row>
    <row r="26" spans="2:4" ht="15.75">
      <c r="B26" s="33"/>
      <c r="C26" s="33"/>
      <c r="D26" s="33"/>
    </row>
    <row r="27" spans="2:4" ht="15.75">
      <c r="B27" s="33" t="s">
        <v>39</v>
      </c>
      <c r="C27" s="33"/>
      <c r="D27" s="33" t="s">
        <v>46</v>
      </c>
    </row>
  </sheetData>
  <mergeCells count="4">
    <mergeCell ref="C18:C20"/>
    <mergeCell ref="D18:D20"/>
    <mergeCell ref="B18:B20"/>
    <mergeCell ref="B6:D6"/>
  </mergeCells>
  <phoneticPr fontId="0" type="noConversion"/>
  <printOptions horizontalCentered="1"/>
  <pageMargins left="0.19685039370078741" right="0" top="0.78740157480314965" bottom="0.98425196850393704" header="0" footer="0"/>
  <pageSetup paperSize="9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70"/>
  <sheetViews>
    <sheetView topLeftCell="B10" zoomScaleNormal="100" workbookViewId="0">
      <selection activeCell="E11" sqref="E11"/>
    </sheetView>
  </sheetViews>
  <sheetFormatPr defaultColWidth="9.140625" defaultRowHeight="12.75"/>
  <cols>
    <col min="1" max="1" width="4.85546875" style="1" hidden="1" customWidth="1"/>
    <col min="2" max="2" width="40.7109375" style="16" customWidth="1"/>
    <col min="3" max="3" width="24.7109375" style="16" customWidth="1"/>
    <col min="4" max="4" width="6.28515625" style="15" customWidth="1"/>
    <col min="5" max="5" width="14.7109375" style="15" customWidth="1"/>
    <col min="6" max="6" width="14.7109375" style="2" customWidth="1"/>
    <col min="7" max="7" width="14.85546875" style="1" customWidth="1"/>
    <col min="8" max="16384" width="9.140625" style="1"/>
  </cols>
  <sheetData>
    <row r="1" spans="1:8" s="62" customFormat="1" ht="14.25" customHeight="1">
      <c r="B1" s="63"/>
      <c r="C1" s="63"/>
      <c r="D1" s="63"/>
      <c r="E1" s="63"/>
      <c r="F1" s="154" t="s">
        <v>126</v>
      </c>
      <c r="G1" s="64"/>
      <c r="H1" s="64"/>
    </row>
    <row r="2" spans="1:8" s="62" customFormat="1" ht="14.25" customHeight="1">
      <c r="B2" s="63"/>
      <c r="C2" s="63"/>
      <c r="D2" s="63"/>
      <c r="E2" s="63"/>
      <c r="F2" s="154" t="s">
        <v>49</v>
      </c>
      <c r="G2" s="64"/>
      <c r="H2" s="64"/>
    </row>
    <row r="3" spans="1:8" s="62" customFormat="1" ht="14.25" customHeight="1">
      <c r="B3" s="63"/>
      <c r="C3" s="63"/>
      <c r="D3" s="63"/>
      <c r="E3" s="63"/>
      <c r="F3" s="154" t="s">
        <v>127</v>
      </c>
      <c r="G3" s="64"/>
      <c r="H3" s="64"/>
    </row>
    <row r="4" spans="1:8" s="62" customFormat="1" ht="14.25" customHeight="1">
      <c r="B4" s="63"/>
      <c r="C4" s="63"/>
      <c r="D4" s="63"/>
      <c r="E4" s="63"/>
      <c r="F4" s="65"/>
      <c r="G4" s="64"/>
      <c r="H4" s="64"/>
    </row>
    <row r="5" spans="1:8" ht="14.25" customHeight="1">
      <c r="A5" s="156" t="s">
        <v>98</v>
      </c>
      <c r="B5" s="63"/>
      <c r="C5" s="63" t="s">
        <v>104</v>
      </c>
      <c r="D5" s="63"/>
      <c r="E5" s="63"/>
      <c r="F5" s="63"/>
    </row>
    <row r="6" spans="1:8" ht="14.25" customHeight="1">
      <c r="A6" s="156" t="s">
        <v>103</v>
      </c>
      <c r="B6" s="322"/>
      <c r="C6" s="322"/>
      <c r="D6" s="322"/>
      <c r="E6" s="322"/>
    </row>
    <row r="7" spans="1:8" ht="14.25" customHeight="1">
      <c r="B7" s="322"/>
      <c r="C7" s="322"/>
      <c r="D7" s="322"/>
      <c r="E7" s="322"/>
      <c r="F7" s="63"/>
    </row>
    <row r="8" spans="1:8" ht="14.25" customHeight="1">
      <c r="B8" s="59"/>
      <c r="C8" s="59"/>
      <c r="D8" s="59"/>
      <c r="E8" s="59"/>
      <c r="F8" s="63"/>
    </row>
    <row r="9" spans="1:8" s="23" customFormat="1" ht="13.5">
      <c r="B9" s="39"/>
      <c r="C9" s="39"/>
      <c r="E9" s="38" t="s">
        <v>0</v>
      </c>
    </row>
    <row r="10" spans="1:8" s="23" customFormat="1">
      <c r="B10" s="184" t="s">
        <v>1</v>
      </c>
      <c r="C10" s="185"/>
      <c r="D10" s="42"/>
      <c r="E10" s="189">
        <v>2016</v>
      </c>
    </row>
    <row r="11" spans="1:8" s="23" customFormat="1">
      <c r="B11" s="184" t="s">
        <v>105</v>
      </c>
      <c r="C11" s="185" t="s">
        <v>170</v>
      </c>
      <c r="D11" s="42"/>
      <c r="E11" s="189"/>
    </row>
    <row r="12" spans="1:8" s="23" customFormat="1">
      <c r="B12" s="184" t="s">
        <v>54</v>
      </c>
      <c r="C12" s="185" t="s">
        <v>55</v>
      </c>
      <c r="D12" s="42"/>
      <c r="E12" s="237" t="s">
        <v>56</v>
      </c>
    </row>
    <row r="13" spans="1:8" s="23" customFormat="1">
      <c r="B13" s="184" t="s">
        <v>57</v>
      </c>
      <c r="C13" s="185" t="s">
        <v>169</v>
      </c>
      <c r="D13" s="42"/>
      <c r="E13" s="189">
        <v>225</v>
      </c>
    </row>
    <row r="14" spans="1:8" s="23" customFormat="1" ht="42" customHeight="1">
      <c r="B14" s="184" t="s">
        <v>91</v>
      </c>
      <c r="C14" s="186" t="s">
        <v>180</v>
      </c>
      <c r="D14" s="42"/>
      <c r="E14" s="189"/>
    </row>
    <row r="15" spans="1:8" s="23" customFormat="1" ht="25.15" customHeight="1">
      <c r="B15" s="184" t="s">
        <v>85</v>
      </c>
      <c r="C15" s="187" t="s">
        <v>192</v>
      </c>
      <c r="D15" s="187"/>
      <c r="E15" s="200" t="s">
        <v>187</v>
      </c>
      <c r="F15" s="187"/>
      <c r="G15" s="187"/>
      <c r="H15" s="187"/>
    </row>
    <row r="16" spans="1:8" s="23" customFormat="1" ht="25.15" customHeight="1">
      <c r="B16" s="184" t="s">
        <v>189</v>
      </c>
      <c r="C16" s="187" t="s">
        <v>171</v>
      </c>
      <c r="D16" s="187"/>
      <c r="E16" s="200" t="s">
        <v>191</v>
      </c>
      <c r="F16" s="187"/>
      <c r="G16" s="187"/>
      <c r="H16" s="187"/>
    </row>
    <row r="17" spans="1:8" ht="14.25" customHeight="1">
      <c r="B17" s="198" t="s">
        <v>183</v>
      </c>
      <c r="C17" s="198" t="s">
        <v>182</v>
      </c>
      <c r="D17" s="199"/>
      <c r="E17" s="201">
        <v>149</v>
      </c>
      <c r="F17" s="1"/>
    </row>
    <row r="18" spans="1:8" ht="14.25" customHeight="1" thickBot="1">
      <c r="B18" s="1"/>
      <c r="C18" s="67"/>
      <c r="D18" s="68"/>
      <c r="E18" s="68"/>
      <c r="F18" s="5"/>
    </row>
    <row r="19" spans="1:8" ht="61.9" customHeight="1" thickBot="1">
      <c r="A19" s="66"/>
      <c r="B19" s="55" t="s">
        <v>16</v>
      </c>
      <c r="C19" s="56" t="s">
        <v>17</v>
      </c>
      <c r="D19" s="57" t="s">
        <v>15</v>
      </c>
      <c r="E19" s="57" t="s">
        <v>18</v>
      </c>
      <c r="F19" s="55" t="s">
        <v>19</v>
      </c>
      <c r="H19" s="6"/>
    </row>
    <row r="20" spans="1:8" s="7" customFormat="1" ht="13.9" customHeight="1">
      <c r="A20" s="69"/>
      <c r="B20" s="70" t="s">
        <v>20</v>
      </c>
      <c r="C20" s="71" t="s">
        <v>21</v>
      </c>
      <c r="D20" s="72" t="s">
        <v>22</v>
      </c>
      <c r="E20" s="71" t="s">
        <v>23</v>
      </c>
      <c r="F20" s="73" t="s">
        <v>24</v>
      </c>
      <c r="H20" s="8"/>
    </row>
    <row r="21" spans="1:8" s="7" customFormat="1" ht="15" customHeight="1">
      <c r="A21" s="69"/>
      <c r="B21" s="274"/>
      <c r="C21" s="9"/>
      <c r="D21" s="258"/>
      <c r="E21" s="262"/>
      <c r="F21" s="275">
        <f>D21*E21/1000</f>
        <v>0</v>
      </c>
      <c r="H21" s="8"/>
    </row>
    <row r="22" spans="1:8" s="7" customFormat="1" ht="15" customHeight="1">
      <c r="A22" s="69"/>
      <c r="B22" s="85"/>
      <c r="C22" s="86"/>
      <c r="D22" s="259"/>
      <c r="E22" s="263"/>
      <c r="F22" s="275">
        <f t="shared" ref="F22:F37" si="0">D22*E22/1000</f>
        <v>0</v>
      </c>
      <c r="H22" s="8"/>
    </row>
    <row r="23" spans="1:8" s="7" customFormat="1" ht="15" customHeight="1">
      <c r="A23" s="69"/>
      <c r="B23" s="85"/>
      <c r="C23" s="86"/>
      <c r="D23" s="259"/>
      <c r="E23" s="263"/>
      <c r="F23" s="275">
        <f t="shared" si="0"/>
        <v>0</v>
      </c>
      <c r="H23" s="8"/>
    </row>
    <row r="24" spans="1:8" s="7" customFormat="1" ht="15" customHeight="1">
      <c r="A24" s="69"/>
      <c r="B24" s="87"/>
      <c r="C24" s="86"/>
      <c r="D24" s="259"/>
      <c r="E24" s="263"/>
      <c r="F24" s="275">
        <f t="shared" si="0"/>
        <v>0</v>
      </c>
      <c r="H24" s="8"/>
    </row>
    <row r="25" spans="1:8" s="7" customFormat="1" ht="15" customHeight="1">
      <c r="A25" s="69"/>
      <c r="B25" s="87"/>
      <c r="C25" s="86"/>
      <c r="D25" s="259"/>
      <c r="E25" s="263"/>
      <c r="F25" s="275">
        <f t="shared" si="0"/>
        <v>0</v>
      </c>
      <c r="H25" s="8"/>
    </row>
    <row r="26" spans="1:8" s="7" customFormat="1" ht="15" customHeight="1">
      <c r="A26" s="69"/>
      <c r="B26" s="276"/>
      <c r="C26" s="139"/>
      <c r="D26" s="260"/>
      <c r="E26" s="264"/>
      <c r="F26" s="275">
        <f t="shared" si="0"/>
        <v>0</v>
      </c>
      <c r="H26" s="8"/>
    </row>
    <row r="27" spans="1:8" s="7" customFormat="1" ht="15" customHeight="1">
      <c r="A27" s="69"/>
      <c r="B27" s="276"/>
      <c r="C27" s="139"/>
      <c r="D27" s="260"/>
      <c r="E27" s="264"/>
      <c r="F27" s="275">
        <f t="shared" si="0"/>
        <v>0</v>
      </c>
      <c r="H27" s="8"/>
    </row>
    <row r="28" spans="1:8" s="7" customFormat="1" ht="15" customHeight="1">
      <c r="A28" s="69"/>
      <c r="B28" s="276"/>
      <c r="C28" s="139"/>
      <c r="D28" s="260"/>
      <c r="E28" s="264"/>
      <c r="F28" s="275">
        <f t="shared" si="0"/>
        <v>0</v>
      </c>
      <c r="H28" s="8"/>
    </row>
    <row r="29" spans="1:8" s="7" customFormat="1" ht="15" customHeight="1">
      <c r="A29" s="69"/>
      <c r="B29" s="276"/>
      <c r="C29" s="139"/>
      <c r="D29" s="260"/>
      <c r="E29" s="264"/>
      <c r="F29" s="275">
        <f t="shared" si="0"/>
        <v>0</v>
      </c>
      <c r="H29" s="8"/>
    </row>
    <row r="30" spans="1:8" s="7" customFormat="1" ht="15" customHeight="1">
      <c r="A30" s="69"/>
      <c r="B30" s="276"/>
      <c r="C30" s="139"/>
      <c r="D30" s="260"/>
      <c r="E30" s="264"/>
      <c r="F30" s="275">
        <f t="shared" si="0"/>
        <v>0</v>
      </c>
      <c r="H30" s="8"/>
    </row>
    <row r="31" spans="1:8" s="7" customFormat="1" ht="15" customHeight="1">
      <c r="A31" s="69"/>
      <c r="B31" s="276"/>
      <c r="C31" s="86"/>
      <c r="D31" s="260"/>
      <c r="E31" s="264"/>
      <c r="F31" s="275">
        <f t="shared" si="0"/>
        <v>0</v>
      </c>
      <c r="H31" s="8"/>
    </row>
    <row r="32" spans="1:8" s="7" customFormat="1" ht="15" customHeight="1">
      <c r="A32" s="69"/>
      <c r="B32" s="276"/>
      <c r="C32" s="86"/>
      <c r="D32" s="260"/>
      <c r="E32" s="264"/>
      <c r="F32" s="275">
        <f t="shared" si="0"/>
        <v>0</v>
      </c>
      <c r="H32" s="8"/>
    </row>
    <row r="33" spans="1:9" s="7" customFormat="1" ht="15" customHeight="1">
      <c r="A33" s="69"/>
      <c r="B33" s="276"/>
      <c r="C33" s="86"/>
      <c r="D33" s="260"/>
      <c r="E33" s="264"/>
      <c r="F33" s="275">
        <f t="shared" si="0"/>
        <v>0</v>
      </c>
      <c r="H33" s="8"/>
    </row>
    <row r="34" spans="1:9" s="7" customFormat="1" ht="15" customHeight="1">
      <c r="A34" s="69"/>
      <c r="B34" s="274"/>
      <c r="C34" s="9"/>
      <c r="D34" s="258"/>
      <c r="E34" s="262"/>
      <c r="F34" s="275">
        <f t="shared" si="0"/>
        <v>0</v>
      </c>
      <c r="H34" s="8"/>
    </row>
    <row r="35" spans="1:9" ht="15" customHeight="1">
      <c r="A35" s="66"/>
      <c r="B35" s="146"/>
      <c r="C35" s="17"/>
      <c r="D35" s="258"/>
      <c r="E35" s="262"/>
      <c r="F35" s="275">
        <f t="shared" si="0"/>
        <v>0</v>
      </c>
      <c r="G35" s="77"/>
      <c r="H35" s="6"/>
    </row>
    <row r="36" spans="1:9" ht="16.5">
      <c r="A36" s="66"/>
      <c r="B36" s="147"/>
      <c r="C36" s="61"/>
      <c r="D36" s="261"/>
      <c r="E36" s="265"/>
      <c r="F36" s="275">
        <f t="shared" si="0"/>
        <v>0</v>
      </c>
      <c r="G36" s="78"/>
    </row>
    <row r="37" spans="1:9" ht="17.25" thickBot="1">
      <c r="A37" s="66"/>
      <c r="B37" s="148"/>
      <c r="C37" s="60"/>
      <c r="D37" s="261"/>
      <c r="E37" s="265"/>
      <c r="F37" s="275">
        <f t="shared" si="0"/>
        <v>0</v>
      </c>
      <c r="G37" s="79"/>
      <c r="H37" s="6"/>
    </row>
    <row r="38" spans="1:9" ht="13.5" thickBot="1">
      <c r="A38" s="66"/>
      <c r="B38" s="10" t="s">
        <v>25</v>
      </c>
      <c r="C38" s="11"/>
      <c r="D38" s="58"/>
      <c r="E38" s="266"/>
      <c r="F38" s="267">
        <f>SUM(F21:F37)</f>
        <v>0</v>
      </c>
      <c r="G38" s="80"/>
      <c r="H38" s="80"/>
      <c r="I38" s="6"/>
    </row>
    <row r="39" spans="1:9">
      <c r="A39" s="66"/>
      <c r="B39" s="12"/>
      <c r="C39" s="13"/>
      <c r="D39" s="13"/>
      <c r="E39" s="13"/>
      <c r="F39" s="14"/>
      <c r="G39" s="80"/>
      <c r="H39" s="80"/>
      <c r="I39" s="6"/>
    </row>
    <row r="40" spans="1:9">
      <c r="A40" s="66"/>
      <c r="B40" s="74"/>
      <c r="C40" s="75"/>
      <c r="D40" s="75"/>
      <c r="G40" s="80"/>
      <c r="H40" s="80"/>
      <c r="I40" s="6"/>
    </row>
    <row r="41" spans="1:9" ht="15.75">
      <c r="A41" s="66"/>
      <c r="B41" s="216" t="s">
        <v>44</v>
      </c>
      <c r="C41" s="249" t="s">
        <v>45</v>
      </c>
      <c r="D41" s="1"/>
      <c r="E41" s="1"/>
      <c r="F41" s="1"/>
      <c r="G41" s="80"/>
      <c r="H41" s="80"/>
      <c r="I41" s="6"/>
    </row>
    <row r="42" spans="1:9" ht="15.75">
      <c r="A42" s="66"/>
      <c r="B42" s="216"/>
      <c r="C42" s="216"/>
      <c r="D42" s="1"/>
      <c r="E42" s="1"/>
      <c r="F42" s="1"/>
      <c r="G42" s="80"/>
      <c r="H42" s="80"/>
      <c r="I42" s="6"/>
    </row>
    <row r="43" spans="1:9" ht="15.75">
      <c r="A43" s="66"/>
      <c r="B43" s="216"/>
      <c r="C43" s="216"/>
      <c r="D43" s="1"/>
      <c r="E43" s="1"/>
      <c r="F43" s="1"/>
      <c r="G43" s="80"/>
      <c r="H43" s="80"/>
      <c r="I43" s="6"/>
    </row>
    <row r="44" spans="1:9" ht="15.75">
      <c r="A44" s="66"/>
      <c r="B44" s="216" t="s">
        <v>43</v>
      </c>
      <c r="C44" s="249" t="s">
        <v>46</v>
      </c>
      <c r="D44" s="1"/>
      <c r="E44" s="1"/>
      <c r="F44" s="1" t="s">
        <v>31</v>
      </c>
      <c r="G44" s="80"/>
      <c r="H44" s="80"/>
      <c r="I44" s="6"/>
    </row>
    <row r="45" spans="1:9">
      <c r="A45" s="66"/>
      <c r="B45" s="1"/>
      <c r="C45" s="1"/>
      <c r="D45" s="1"/>
      <c r="E45" s="1"/>
      <c r="F45" s="1"/>
      <c r="G45" s="80"/>
      <c r="H45" s="80"/>
      <c r="I45" s="6"/>
    </row>
    <row r="46" spans="1:9">
      <c r="A46" s="66"/>
      <c r="B46" s="1"/>
      <c r="C46" s="1"/>
      <c r="D46" s="1"/>
      <c r="E46" s="1"/>
      <c r="F46" s="1"/>
      <c r="G46" s="80"/>
      <c r="H46" s="80"/>
      <c r="I46" s="6"/>
    </row>
    <row r="47" spans="1:9">
      <c r="A47" s="66"/>
      <c r="B47" s="1"/>
      <c r="C47" s="1"/>
      <c r="D47" s="1"/>
      <c r="E47" s="1"/>
      <c r="F47" s="1"/>
      <c r="G47" s="80"/>
      <c r="H47" s="80"/>
      <c r="I47" s="6"/>
    </row>
    <row r="48" spans="1:9">
      <c r="A48" s="66"/>
      <c r="B48" s="1"/>
      <c r="C48" s="1"/>
      <c r="D48" s="1"/>
      <c r="E48" s="1"/>
      <c r="F48" s="1"/>
      <c r="G48" s="80"/>
      <c r="H48" s="80"/>
      <c r="I48" s="6"/>
    </row>
    <row r="49" spans="1:9">
      <c r="A49" s="66"/>
      <c r="B49" s="1"/>
      <c r="C49" s="1"/>
      <c r="D49" s="1"/>
      <c r="E49" s="1"/>
      <c r="F49" s="1"/>
      <c r="G49" s="80"/>
      <c r="H49" s="80"/>
      <c r="I49" s="6"/>
    </row>
    <row r="50" spans="1:9" ht="15.75" customHeight="1">
      <c r="A50" s="6"/>
      <c r="B50" s="1"/>
      <c r="C50" s="1"/>
      <c r="D50" s="1"/>
      <c r="E50" s="1"/>
      <c r="F50" s="1"/>
    </row>
    <row r="51" spans="1:9">
      <c r="B51" s="1"/>
      <c r="C51" s="1"/>
    </row>
    <row r="52" spans="1:9">
      <c r="B52" s="1"/>
      <c r="C52" s="1"/>
    </row>
    <row r="53" spans="1:9">
      <c r="B53" s="1"/>
      <c r="C53" s="1"/>
    </row>
    <row r="54" spans="1:9">
      <c r="B54" s="1"/>
      <c r="C54" s="1"/>
    </row>
    <row r="55" spans="1:9">
      <c r="B55" s="1"/>
      <c r="C55" s="1"/>
    </row>
    <row r="56" spans="1:9">
      <c r="B56" s="1"/>
      <c r="C56" s="1"/>
    </row>
    <row r="57" spans="1:9">
      <c r="B57" s="1"/>
      <c r="C57" s="1"/>
    </row>
    <row r="58" spans="1:9">
      <c r="B58" s="1"/>
      <c r="C58" s="1"/>
    </row>
    <row r="59" spans="1:9">
      <c r="B59" s="1"/>
      <c r="C59" s="1"/>
    </row>
    <row r="60" spans="1:9">
      <c r="B60" s="1"/>
      <c r="C60" s="1"/>
    </row>
    <row r="61" spans="1:9">
      <c r="B61" s="1"/>
      <c r="C61" s="1"/>
    </row>
    <row r="62" spans="1:9">
      <c r="B62" s="1"/>
      <c r="C62" s="1"/>
    </row>
    <row r="63" spans="1:9">
      <c r="B63" s="1"/>
      <c r="C63" s="1"/>
    </row>
    <row r="64" spans="1:9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75"/>
      <c r="C68" s="75"/>
    </row>
    <row r="69" spans="2:3">
      <c r="B69" s="75"/>
      <c r="C69" s="75"/>
    </row>
    <row r="70" spans="2:3">
      <c r="B70" s="75"/>
      <c r="C70" s="75"/>
    </row>
  </sheetData>
  <mergeCells count="2">
    <mergeCell ref="B6:E6"/>
    <mergeCell ref="B7:E7"/>
  </mergeCells>
  <pageMargins left="0.74803149606299213" right="0.59055118110236227" top="0.59055118110236227" bottom="0.59055118110236227" header="0" footer="0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52"/>
  <sheetViews>
    <sheetView view="pageBreakPreview" topLeftCell="A4" zoomScaleNormal="75" zoomScaleSheetLayoutView="100" workbookViewId="0">
      <selection activeCell="E10" sqref="E10"/>
    </sheetView>
  </sheetViews>
  <sheetFormatPr defaultColWidth="9.140625" defaultRowHeight="12.75"/>
  <cols>
    <col min="1" max="1" width="4" style="50" customWidth="1"/>
    <col min="2" max="2" width="37.7109375" style="50" customWidth="1"/>
    <col min="3" max="3" width="34.140625" style="50" customWidth="1"/>
    <col min="4" max="4" width="7.42578125" style="50" customWidth="1"/>
    <col min="5" max="5" width="10.85546875" style="50" customWidth="1"/>
    <col min="6" max="6" width="12.7109375" style="50" customWidth="1"/>
    <col min="7" max="7" width="11.7109375" style="50" customWidth="1"/>
    <col min="8" max="16384" width="9.140625" style="50"/>
  </cols>
  <sheetData>
    <row r="2" spans="2:12">
      <c r="E2" s="51"/>
      <c r="F2" s="202" t="s">
        <v>134</v>
      </c>
      <c r="G2" s="54"/>
      <c r="H2" s="52"/>
    </row>
    <row r="3" spans="2:12">
      <c r="F3" s="154" t="s">
        <v>49</v>
      </c>
      <c r="H3" s="52"/>
    </row>
    <row r="4" spans="2:12">
      <c r="D4" s="51"/>
      <c r="F4" s="36" t="s">
        <v>135</v>
      </c>
      <c r="H4" s="52"/>
    </row>
    <row r="5" spans="2:12">
      <c r="I5" s="52"/>
      <c r="J5" s="52"/>
      <c r="K5" s="52"/>
      <c r="L5" s="52"/>
    </row>
    <row r="6" spans="2:12">
      <c r="B6" s="325" t="s">
        <v>11</v>
      </c>
      <c r="C6" s="325"/>
      <c r="D6" s="325"/>
      <c r="E6" s="325"/>
      <c r="F6" s="325"/>
      <c r="G6" s="325"/>
      <c r="H6" s="52"/>
      <c r="I6" s="52"/>
      <c r="J6" s="52"/>
      <c r="K6" s="52"/>
      <c r="L6" s="52"/>
    </row>
    <row r="7" spans="2:12">
      <c r="B7" s="325" t="s">
        <v>136</v>
      </c>
      <c r="C7" s="325"/>
      <c r="D7" s="325"/>
      <c r="E7" s="325"/>
      <c r="F7" s="325"/>
      <c r="G7" s="325"/>
      <c r="H7" s="52"/>
      <c r="I7" s="52"/>
      <c r="J7" s="52"/>
      <c r="K7" s="52"/>
      <c r="L7" s="52"/>
    </row>
    <row r="8" spans="2:12" s="23" customFormat="1" ht="13.5">
      <c r="B8" s="39"/>
      <c r="C8" s="39"/>
      <c r="E8" s="38" t="s">
        <v>0</v>
      </c>
    </row>
    <row r="9" spans="2:12" s="23" customFormat="1">
      <c r="B9" s="184" t="s">
        <v>1</v>
      </c>
      <c r="C9" s="185"/>
      <c r="D9" s="42"/>
      <c r="E9" s="189">
        <v>2016</v>
      </c>
    </row>
    <row r="10" spans="2:12" s="23" customFormat="1">
      <c r="B10" s="184" t="s">
        <v>105</v>
      </c>
      <c r="C10" s="185" t="s">
        <v>170</v>
      </c>
      <c r="D10" s="42"/>
      <c r="E10" s="189"/>
    </row>
    <row r="11" spans="2:12" s="23" customFormat="1">
      <c r="B11" s="184" t="s">
        <v>54</v>
      </c>
      <c r="C11" s="185" t="s">
        <v>55</v>
      </c>
      <c r="D11" s="42"/>
      <c r="E11" s="237" t="s">
        <v>56</v>
      </c>
    </row>
    <row r="12" spans="2:12" s="23" customFormat="1">
      <c r="B12" s="184" t="s">
        <v>57</v>
      </c>
      <c r="C12" s="185" t="s">
        <v>169</v>
      </c>
      <c r="D12" s="42"/>
      <c r="E12" s="189">
        <v>225</v>
      </c>
    </row>
    <row r="13" spans="2:12" s="23" customFormat="1" ht="40.9" customHeight="1">
      <c r="B13" s="184" t="s">
        <v>91</v>
      </c>
      <c r="C13" s="186" t="s">
        <v>180</v>
      </c>
      <c r="D13" s="42"/>
      <c r="E13" s="189"/>
    </row>
    <row r="14" spans="2:12" s="23" customFormat="1" ht="25.15" customHeight="1">
      <c r="B14" s="184" t="s">
        <v>85</v>
      </c>
      <c r="C14" s="187" t="s">
        <v>192</v>
      </c>
      <c r="D14" s="187"/>
      <c r="E14" s="200" t="s">
        <v>187</v>
      </c>
      <c r="F14" s="187"/>
      <c r="G14" s="187"/>
    </row>
    <row r="15" spans="2:12" s="23" customFormat="1" ht="25.15" customHeight="1">
      <c r="B15" s="184" t="s">
        <v>189</v>
      </c>
      <c r="C15" s="187" t="s">
        <v>171</v>
      </c>
      <c r="D15" s="187"/>
      <c r="E15" s="200" t="s">
        <v>191</v>
      </c>
      <c r="F15" s="187"/>
      <c r="G15" s="187"/>
    </row>
    <row r="16" spans="2:12" s="1" customFormat="1" ht="14.25" customHeight="1">
      <c r="B16" s="198" t="s">
        <v>128</v>
      </c>
      <c r="C16" s="198" t="s">
        <v>184</v>
      </c>
      <c r="D16" s="199"/>
      <c r="E16" s="201">
        <v>159</v>
      </c>
    </row>
    <row r="18" spans="2:4">
      <c r="B18" s="324" t="s">
        <v>12</v>
      </c>
      <c r="C18" s="203" t="s">
        <v>139</v>
      </c>
    </row>
    <row r="19" spans="2:4" ht="28.5" customHeight="1">
      <c r="B19" s="324"/>
      <c r="C19" s="203" t="s">
        <v>140</v>
      </c>
      <c r="D19" s="41"/>
    </row>
    <row r="20" spans="2:4">
      <c r="B20" s="203">
        <v>1</v>
      </c>
      <c r="C20" s="203">
        <v>2</v>
      </c>
    </row>
    <row r="21" spans="2:4" ht="28.5" customHeight="1">
      <c r="B21" s="204" t="s">
        <v>141</v>
      </c>
      <c r="C21" s="205">
        <f>SUM(C22:C45)</f>
        <v>0</v>
      </c>
      <c r="D21" s="41"/>
    </row>
    <row r="22" spans="2:4">
      <c r="B22" s="204" t="s">
        <v>142</v>
      </c>
      <c r="C22" s="205"/>
    </row>
    <row r="23" spans="2:4" ht="28.5" customHeight="1">
      <c r="B23" s="204" t="s">
        <v>143</v>
      </c>
      <c r="C23" s="205"/>
      <c r="D23" s="41"/>
    </row>
    <row r="24" spans="2:4">
      <c r="B24" s="204" t="s">
        <v>144</v>
      </c>
      <c r="C24" s="143"/>
    </row>
    <row r="25" spans="2:4" ht="28.5" customHeight="1">
      <c r="B25" s="204" t="s">
        <v>145</v>
      </c>
      <c r="C25" s="205"/>
      <c r="D25" s="41"/>
    </row>
    <row r="26" spans="2:4">
      <c r="B26" s="204" t="s">
        <v>146</v>
      </c>
      <c r="C26" s="205"/>
    </row>
    <row r="27" spans="2:4" ht="28.5" customHeight="1">
      <c r="B27" s="206" t="s">
        <v>147</v>
      </c>
      <c r="C27" s="205"/>
      <c r="D27" s="41"/>
    </row>
    <row r="28" spans="2:4">
      <c r="B28" s="206" t="s">
        <v>148</v>
      </c>
      <c r="C28" s="205"/>
    </row>
    <row r="29" spans="2:4" ht="28.5" customHeight="1">
      <c r="B29" s="206" t="s">
        <v>149</v>
      </c>
      <c r="C29" s="205"/>
      <c r="D29" s="41"/>
    </row>
    <row r="30" spans="2:4" ht="25.5">
      <c r="B30" s="204" t="s">
        <v>150</v>
      </c>
      <c r="C30" s="323"/>
    </row>
    <row r="31" spans="2:4" ht="28.5" customHeight="1">
      <c r="B31" s="204" t="s">
        <v>151</v>
      </c>
      <c r="C31" s="323"/>
      <c r="D31" s="41"/>
    </row>
    <row r="32" spans="2:4">
      <c r="B32" s="206" t="s">
        <v>152</v>
      </c>
      <c r="C32" s="205"/>
    </row>
    <row r="33" spans="2:5" ht="28.5" customHeight="1">
      <c r="B33" s="204" t="s">
        <v>153</v>
      </c>
      <c r="C33" s="205"/>
      <c r="D33" s="41"/>
    </row>
    <row r="34" spans="2:5">
      <c r="B34" s="204" t="s">
        <v>154</v>
      </c>
      <c r="C34" s="205"/>
    </row>
    <row r="35" spans="2:5" ht="28.5" customHeight="1">
      <c r="B35" s="204" t="s">
        <v>155</v>
      </c>
      <c r="C35" s="205"/>
      <c r="D35" s="41"/>
    </row>
    <row r="36" spans="2:5">
      <c r="B36" s="204" t="s">
        <v>156</v>
      </c>
      <c r="C36" s="205"/>
    </row>
    <row r="37" spans="2:5" ht="28.5" customHeight="1">
      <c r="B37" s="204" t="s">
        <v>157</v>
      </c>
      <c r="C37" s="205"/>
      <c r="D37" s="41"/>
    </row>
    <row r="38" spans="2:5">
      <c r="B38" s="204" t="s">
        <v>158</v>
      </c>
      <c r="C38" s="205"/>
    </row>
    <row r="39" spans="2:5" ht="28.5" customHeight="1">
      <c r="B39" s="204" t="s">
        <v>159</v>
      </c>
      <c r="C39" s="205"/>
      <c r="D39" s="41"/>
    </row>
    <row r="40" spans="2:5">
      <c r="B40" s="204" t="s">
        <v>160</v>
      </c>
      <c r="C40" s="205"/>
    </row>
    <row r="41" spans="2:5" ht="28.5" customHeight="1">
      <c r="B41" s="204" t="s">
        <v>161</v>
      </c>
      <c r="C41" s="205"/>
      <c r="D41" s="41"/>
    </row>
    <row r="42" spans="2:5" ht="25.5">
      <c r="B42" s="204" t="s">
        <v>162</v>
      </c>
      <c r="C42" s="205"/>
    </row>
    <row r="43" spans="2:5" ht="28.5" customHeight="1">
      <c r="B43" s="204" t="s">
        <v>163</v>
      </c>
      <c r="C43" s="205"/>
      <c r="D43" s="41"/>
    </row>
    <row r="44" spans="2:5">
      <c r="B44" s="204" t="s">
        <v>32</v>
      </c>
      <c r="C44" s="205"/>
    </row>
    <row r="45" spans="2:5" ht="28.5" customHeight="1">
      <c r="B45" s="204" t="s">
        <v>164</v>
      </c>
      <c r="C45" s="205"/>
      <c r="D45" s="41"/>
    </row>
    <row r="46" spans="2:5" ht="28.5" customHeight="1">
      <c r="B46" s="251"/>
      <c r="C46" s="207"/>
      <c r="D46" s="41"/>
    </row>
    <row r="47" spans="2:5" ht="28.5" customHeight="1">
      <c r="B47" s="250" t="s">
        <v>44</v>
      </c>
      <c r="C47" s="252" t="s">
        <v>137</v>
      </c>
      <c r="D47" s="76"/>
      <c r="E47" s="41"/>
    </row>
    <row r="48" spans="2:5" ht="17.25" customHeight="1">
      <c r="B48" s="250"/>
      <c r="C48" s="253"/>
    </row>
    <row r="49" spans="1:4" ht="20.25">
      <c r="A49" s="23"/>
      <c r="B49" s="250" t="s">
        <v>39</v>
      </c>
      <c r="C49" s="254" t="s">
        <v>138</v>
      </c>
      <c r="D49" s="51"/>
    </row>
    <row r="50" spans="1:4">
      <c r="A50" s="23"/>
    </row>
    <row r="51" spans="1:4" hidden="1"/>
    <row r="52" spans="1:4" hidden="1"/>
  </sheetData>
  <mergeCells count="4">
    <mergeCell ref="C30:C31"/>
    <mergeCell ref="B18:B19"/>
    <mergeCell ref="B6:G6"/>
    <mergeCell ref="B7:G7"/>
  </mergeCells>
  <printOptions horizontalCentered="1"/>
  <pageMargins left="0.19685039370078741" right="0" top="0.78740157480314965" bottom="0" header="0" footer="0"/>
  <pageSetup paperSize="9" scale="80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workbookViewId="0">
      <selection activeCell="H9" sqref="H9"/>
    </sheetView>
  </sheetViews>
  <sheetFormatPr defaultRowHeight="12.75"/>
  <cols>
    <col min="1" max="1" width="25.5703125" bestFit="1" customWidth="1"/>
    <col min="2" max="2" width="15" customWidth="1"/>
    <col min="3" max="3" width="15.42578125" customWidth="1"/>
    <col min="4" max="4" width="12.42578125" customWidth="1"/>
    <col min="5" max="5" width="13.140625" customWidth="1"/>
    <col min="6" max="6" width="14.5703125" customWidth="1"/>
    <col min="7" max="7" width="13" customWidth="1"/>
    <col min="8" max="8" width="16" customWidth="1"/>
  </cols>
  <sheetData>
    <row r="1" spans="1:8">
      <c r="A1" s="63"/>
      <c r="B1" s="4"/>
      <c r="C1" s="4"/>
      <c r="D1" s="4"/>
      <c r="E1" s="1"/>
      <c r="F1" s="1"/>
      <c r="H1" t="s">
        <v>107</v>
      </c>
    </row>
    <row r="2" spans="1:8">
      <c r="A2" s="327" t="s">
        <v>49</v>
      </c>
      <c r="B2" s="328"/>
      <c r="C2" s="328"/>
      <c r="D2" s="328"/>
      <c r="E2" s="328"/>
      <c r="F2" s="328"/>
      <c r="G2" s="329"/>
      <c r="H2" s="329"/>
    </row>
    <row r="3" spans="1:8">
      <c r="A3" s="330" t="s">
        <v>108</v>
      </c>
      <c r="B3" s="331"/>
      <c r="C3" s="331"/>
      <c r="D3" s="331"/>
      <c r="E3" s="331"/>
      <c r="F3" s="331"/>
      <c r="G3" s="331"/>
      <c r="H3" s="331"/>
    </row>
    <row r="4" spans="1:8">
      <c r="A4" s="158"/>
      <c r="B4" s="159"/>
      <c r="C4" s="159"/>
      <c r="D4" s="159"/>
      <c r="E4" s="159"/>
      <c r="F4" s="159"/>
      <c r="G4" s="159"/>
      <c r="H4" s="159"/>
    </row>
    <row r="5" spans="1:8">
      <c r="A5" s="332" t="s">
        <v>109</v>
      </c>
      <c r="B5" s="332"/>
      <c r="C5" s="332"/>
      <c r="D5" s="332"/>
      <c r="E5" s="332"/>
      <c r="F5" s="332"/>
      <c r="G5" s="332"/>
      <c r="H5" s="332"/>
    </row>
    <row r="6" spans="1:8">
      <c r="A6" s="332" t="s">
        <v>110</v>
      </c>
      <c r="B6" s="332"/>
      <c r="C6" s="332"/>
      <c r="D6" s="332"/>
      <c r="E6" s="332"/>
      <c r="F6" s="332"/>
      <c r="G6" s="332"/>
      <c r="H6" s="332"/>
    </row>
    <row r="7" spans="1:8" s="114" customFormat="1">
      <c r="A7" s="217"/>
      <c r="B7" s="217"/>
      <c r="C7" s="209"/>
      <c r="D7" s="1"/>
      <c r="H7" s="218" t="s">
        <v>0</v>
      </c>
    </row>
    <row r="8" spans="1:8" s="114" customFormat="1" ht="13.9" customHeight="1">
      <c r="A8" s="117" t="s">
        <v>1</v>
      </c>
      <c r="B8" s="219"/>
      <c r="C8" s="209"/>
      <c r="D8" s="1"/>
      <c r="H8" s="220">
        <v>2016</v>
      </c>
    </row>
    <row r="9" spans="1:8" s="114" customFormat="1">
      <c r="A9" s="117" t="s">
        <v>54</v>
      </c>
      <c r="C9" s="80" t="s">
        <v>55</v>
      </c>
      <c r="D9" s="207"/>
      <c r="E9" s="207"/>
      <c r="F9" s="207"/>
      <c r="H9" s="239" t="s">
        <v>56</v>
      </c>
    </row>
    <row r="10" spans="1:8" s="114" customFormat="1">
      <c r="A10" s="117" t="s">
        <v>57</v>
      </c>
      <c r="C10" s="80" t="s">
        <v>169</v>
      </c>
      <c r="D10" s="208"/>
      <c r="E10" s="208"/>
      <c r="F10" s="208"/>
      <c r="H10" s="220">
        <v>225</v>
      </c>
    </row>
    <row r="11" spans="1:8" s="114" customFormat="1">
      <c r="A11" s="117" t="s">
        <v>59</v>
      </c>
      <c r="C11" s="80" t="s">
        <v>185</v>
      </c>
      <c r="D11" s="209"/>
      <c r="E11" s="1"/>
      <c r="F11" s="1"/>
      <c r="H11" s="220"/>
    </row>
    <row r="12" spans="1:8" s="114" customFormat="1" ht="12" customHeight="1">
      <c r="A12" s="117" t="s">
        <v>85</v>
      </c>
      <c r="C12" s="326" t="s">
        <v>192</v>
      </c>
      <c r="D12" s="326"/>
      <c r="E12" s="326"/>
      <c r="F12" s="326"/>
      <c r="H12" s="240" t="s">
        <v>187</v>
      </c>
    </row>
    <row r="13" spans="1:8" s="114" customFormat="1" ht="12" customHeight="1">
      <c r="A13" s="117" t="s">
        <v>189</v>
      </c>
      <c r="C13" s="326" t="s">
        <v>171</v>
      </c>
      <c r="D13" s="326"/>
      <c r="E13" s="326"/>
      <c r="F13" s="221"/>
      <c r="H13" s="60">
        <v>101</v>
      </c>
    </row>
    <row r="14" spans="1:8" s="114" customFormat="1">
      <c r="A14" s="117" t="s">
        <v>79</v>
      </c>
      <c r="C14" s="211" t="s">
        <v>80</v>
      </c>
      <c r="D14" s="212"/>
      <c r="E14" s="1"/>
      <c r="F14" s="1"/>
      <c r="H14" s="220">
        <v>161</v>
      </c>
    </row>
    <row r="16" spans="1:8" ht="96.6" customHeight="1">
      <c r="A16" s="118" t="s">
        <v>81</v>
      </c>
      <c r="B16" s="118" t="s">
        <v>111</v>
      </c>
      <c r="C16" s="118" t="s">
        <v>112</v>
      </c>
      <c r="D16" s="118" t="s">
        <v>113</v>
      </c>
      <c r="E16" s="118" t="s">
        <v>114</v>
      </c>
      <c r="F16" s="118" t="s">
        <v>115</v>
      </c>
      <c r="G16" s="118" t="s">
        <v>82</v>
      </c>
      <c r="H16" s="138" t="s">
        <v>116</v>
      </c>
    </row>
    <row r="17" spans="1:8">
      <c r="A17" s="119">
        <v>0</v>
      </c>
      <c r="B17" s="119">
        <v>1</v>
      </c>
      <c r="C17" s="119">
        <v>2</v>
      </c>
      <c r="D17" s="119">
        <v>3</v>
      </c>
      <c r="E17" s="119">
        <v>4</v>
      </c>
      <c r="F17" s="119">
        <v>5</v>
      </c>
      <c r="G17" s="119">
        <v>6</v>
      </c>
      <c r="H17" s="137">
        <v>7</v>
      </c>
    </row>
    <row r="18" spans="1:8">
      <c r="A18" s="135"/>
      <c r="B18" s="136"/>
      <c r="C18" s="119"/>
      <c r="D18" s="119"/>
      <c r="E18" s="119"/>
      <c r="F18" s="119"/>
      <c r="G18" s="119"/>
      <c r="H18" s="144">
        <f>(B18*D18+C18*E18+F18*G18)/1000</f>
        <v>0</v>
      </c>
    </row>
    <row r="19" spans="1:8">
      <c r="A19" s="120"/>
      <c r="B19" s="136"/>
      <c r="C19" s="121"/>
      <c r="D19" s="122"/>
      <c r="E19" s="123"/>
      <c r="F19" s="123"/>
      <c r="G19" s="121"/>
      <c r="H19" s="144">
        <f t="shared" ref="H19:H20" si="0">(B19*D19+C19*E19+F19*G19)/1000</f>
        <v>0</v>
      </c>
    </row>
    <row r="20" spans="1:8">
      <c r="A20" s="120"/>
      <c r="B20" s="149"/>
      <c r="C20" s="121"/>
      <c r="D20" s="122"/>
      <c r="E20" s="123"/>
      <c r="F20" s="123"/>
      <c r="G20" s="121"/>
      <c r="H20" s="144">
        <f t="shared" si="0"/>
        <v>0</v>
      </c>
    </row>
    <row r="21" spans="1:8">
      <c r="A21" s="120" t="s">
        <v>26</v>
      </c>
      <c r="B21" s="124"/>
      <c r="C21" s="124"/>
      <c r="D21" s="124"/>
      <c r="E21" s="123"/>
      <c r="F21" s="123"/>
      <c r="G21" s="124"/>
      <c r="H21" s="273">
        <f>SUM(H18:H20)</f>
        <v>0</v>
      </c>
    </row>
    <row r="24" spans="1:8" ht="15.75">
      <c r="A24" s="255" t="s">
        <v>167</v>
      </c>
      <c r="B24" s="255"/>
      <c r="C24" s="255"/>
      <c r="D24" s="255"/>
    </row>
    <row r="25" spans="1:8" ht="15.75">
      <c r="A25" s="256"/>
      <c r="B25" s="256"/>
      <c r="C25" s="256"/>
      <c r="D25" s="257"/>
    </row>
    <row r="26" spans="1:8" ht="14.25" customHeight="1">
      <c r="A26" s="255" t="s">
        <v>78</v>
      </c>
      <c r="B26" s="255"/>
      <c r="C26" s="255"/>
      <c r="D26" s="255"/>
    </row>
  </sheetData>
  <mergeCells count="6">
    <mergeCell ref="C13:E13"/>
    <mergeCell ref="A2:H2"/>
    <mergeCell ref="A3:H3"/>
    <mergeCell ref="A5:H5"/>
    <mergeCell ref="A6:H6"/>
    <mergeCell ref="C12:F12"/>
  </mergeCells>
  <pageMargins left="0.7" right="0.7" top="0.75" bottom="0.75" header="0.3" footer="0.3"/>
  <pageSetup paperSize="9" orientation="landscape" r:id="rId1"/>
  <ignoredErrors>
    <ignoredError sqref="H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workbookViewId="0">
      <selection activeCell="H9" sqref="H9"/>
    </sheetView>
  </sheetViews>
  <sheetFormatPr defaultRowHeight="12.75"/>
  <cols>
    <col min="1" max="1" width="25.5703125" bestFit="1" customWidth="1"/>
    <col min="2" max="2" width="15" customWidth="1"/>
    <col min="3" max="3" width="15.42578125" customWidth="1"/>
    <col min="4" max="4" width="12.42578125" customWidth="1"/>
    <col min="5" max="5" width="13.140625" customWidth="1"/>
    <col min="6" max="6" width="13" customWidth="1"/>
    <col min="7" max="7" width="16" customWidth="1"/>
    <col min="8" max="8" width="11.140625" customWidth="1"/>
  </cols>
  <sheetData>
    <row r="1" spans="1:8">
      <c r="A1" s="63"/>
      <c r="B1" s="4"/>
      <c r="C1" s="4"/>
      <c r="D1" s="4"/>
      <c r="E1" s="1"/>
      <c r="G1" t="s">
        <v>118</v>
      </c>
    </row>
    <row r="2" spans="1:8">
      <c r="A2" s="327" t="s">
        <v>49</v>
      </c>
      <c r="B2" s="328"/>
      <c r="C2" s="328"/>
      <c r="D2" s="328"/>
      <c r="E2" s="328"/>
      <c r="F2" s="329"/>
      <c r="G2" s="329"/>
    </row>
    <row r="3" spans="1:8">
      <c r="A3" s="330" t="s">
        <v>119</v>
      </c>
      <c r="B3" s="331"/>
      <c r="C3" s="331"/>
      <c r="D3" s="331"/>
      <c r="E3" s="331"/>
      <c r="F3" s="331"/>
      <c r="G3" s="331"/>
    </row>
    <row r="4" spans="1:8">
      <c r="A4" s="158"/>
      <c r="B4" s="159"/>
      <c r="C4" s="159"/>
      <c r="D4" s="159"/>
      <c r="E4" s="159"/>
      <c r="F4" s="159"/>
      <c r="G4" s="159"/>
    </row>
    <row r="5" spans="1:8">
      <c r="A5" s="332" t="s">
        <v>109</v>
      </c>
      <c r="B5" s="332"/>
      <c r="C5" s="332"/>
      <c r="D5" s="332"/>
      <c r="E5" s="332"/>
      <c r="F5" s="332"/>
      <c r="G5" s="332"/>
    </row>
    <row r="6" spans="1:8">
      <c r="A6" s="332" t="s">
        <v>120</v>
      </c>
      <c r="B6" s="332"/>
      <c r="C6" s="332"/>
      <c r="D6" s="332"/>
      <c r="E6" s="332"/>
      <c r="F6" s="332"/>
      <c r="G6" s="332"/>
    </row>
    <row r="7" spans="1:8" s="114" customFormat="1">
      <c r="A7" s="217"/>
      <c r="B7" s="217"/>
      <c r="C7" s="209"/>
      <c r="D7" s="1"/>
      <c r="H7" s="218" t="s">
        <v>0</v>
      </c>
    </row>
    <row r="8" spans="1:8" s="114" customFormat="1" ht="13.9" customHeight="1">
      <c r="A8" s="117" t="s">
        <v>1</v>
      </c>
      <c r="B8" s="219"/>
      <c r="C8" s="209"/>
      <c r="D8" s="1"/>
      <c r="H8" s="220">
        <v>2016</v>
      </c>
    </row>
    <row r="9" spans="1:8" s="114" customFormat="1">
      <c r="A9" s="117" t="s">
        <v>54</v>
      </c>
      <c r="C9" s="80" t="s">
        <v>55</v>
      </c>
      <c r="D9" s="207"/>
      <c r="E9" s="207"/>
      <c r="F9" s="207"/>
      <c r="H9" s="239" t="s">
        <v>56</v>
      </c>
    </row>
    <row r="10" spans="1:8" s="114" customFormat="1">
      <c r="A10" s="117" t="s">
        <v>57</v>
      </c>
      <c r="C10" s="80" t="s">
        <v>169</v>
      </c>
      <c r="D10" s="208"/>
      <c r="E10" s="208"/>
      <c r="F10" s="208"/>
      <c r="H10" s="220">
        <v>225</v>
      </c>
    </row>
    <row r="11" spans="1:8" s="114" customFormat="1">
      <c r="A11" s="117" t="s">
        <v>59</v>
      </c>
      <c r="C11" s="80" t="s">
        <v>185</v>
      </c>
      <c r="D11" s="209"/>
      <c r="E11" s="1"/>
      <c r="F11" s="1"/>
      <c r="H11" s="220"/>
    </row>
    <row r="12" spans="1:8" s="114" customFormat="1" ht="12" customHeight="1">
      <c r="A12" s="117" t="s">
        <v>85</v>
      </c>
      <c r="C12" s="326" t="s">
        <v>192</v>
      </c>
      <c r="D12" s="326"/>
      <c r="E12" s="326"/>
      <c r="F12" s="326"/>
      <c r="H12" s="240" t="s">
        <v>187</v>
      </c>
    </row>
    <row r="13" spans="1:8" s="114" customFormat="1" ht="12" customHeight="1">
      <c r="A13" s="117" t="s">
        <v>189</v>
      </c>
      <c r="C13" s="326" t="s">
        <v>171</v>
      </c>
      <c r="D13" s="326"/>
      <c r="E13" s="326"/>
      <c r="F13" s="221"/>
      <c r="H13" s="60">
        <v>101</v>
      </c>
    </row>
    <row r="14" spans="1:8">
      <c r="A14" s="117" t="s">
        <v>79</v>
      </c>
      <c r="C14" s="211" t="s">
        <v>121</v>
      </c>
      <c r="D14" s="212"/>
      <c r="E14" s="1"/>
      <c r="F14" s="114"/>
      <c r="G14" s="116"/>
      <c r="H14" s="119">
        <v>162</v>
      </c>
    </row>
    <row r="16" spans="1:8" ht="104.25" customHeight="1">
      <c r="A16" s="118" t="s">
        <v>81</v>
      </c>
      <c r="B16" s="118" t="s">
        <v>178</v>
      </c>
      <c r="C16" s="118" t="s">
        <v>112</v>
      </c>
      <c r="D16" s="118" t="s">
        <v>113</v>
      </c>
      <c r="E16" s="118" t="s">
        <v>114</v>
      </c>
      <c r="F16" s="118" t="s">
        <v>115</v>
      </c>
      <c r="G16" s="118" t="s">
        <v>82</v>
      </c>
      <c r="H16" s="138" t="s">
        <v>116</v>
      </c>
    </row>
    <row r="17" spans="1:8">
      <c r="A17" s="119">
        <v>0</v>
      </c>
      <c r="B17" s="119">
        <v>1</v>
      </c>
      <c r="C17" s="119">
        <v>2</v>
      </c>
      <c r="D17" s="119">
        <v>3</v>
      </c>
      <c r="E17" s="119">
        <v>4</v>
      </c>
      <c r="F17" s="119">
        <v>5</v>
      </c>
      <c r="G17" s="119">
        <v>6</v>
      </c>
      <c r="H17" s="137">
        <v>7</v>
      </c>
    </row>
    <row r="18" spans="1:8">
      <c r="A18" s="135"/>
      <c r="B18" s="136"/>
      <c r="C18" s="119"/>
      <c r="D18" s="119"/>
      <c r="E18" s="119"/>
      <c r="F18" s="119"/>
      <c r="G18" s="119"/>
      <c r="H18" s="144">
        <f>(B18*D18+C18*E18+F18*G18)/1000</f>
        <v>0</v>
      </c>
    </row>
    <row r="19" spans="1:8">
      <c r="A19" s="120"/>
      <c r="B19" s="136"/>
      <c r="C19" s="121"/>
      <c r="D19" s="122"/>
      <c r="E19" s="123"/>
      <c r="F19" s="123"/>
      <c r="G19" s="121"/>
      <c r="H19" s="144">
        <f t="shared" ref="H19:H20" si="0">(B19*D19+C19*E19+F19*G19)/1000</f>
        <v>0</v>
      </c>
    </row>
    <row r="20" spans="1:8">
      <c r="A20" s="120"/>
      <c r="B20" s="149"/>
      <c r="C20" s="121"/>
      <c r="D20" s="122"/>
      <c r="E20" s="123"/>
      <c r="F20" s="123"/>
      <c r="G20" s="121"/>
      <c r="H20" s="144">
        <f t="shared" si="0"/>
        <v>0</v>
      </c>
    </row>
    <row r="21" spans="1:8">
      <c r="A21" s="120" t="s">
        <v>26</v>
      </c>
      <c r="B21" s="124"/>
      <c r="C21" s="124"/>
      <c r="D21" s="124"/>
      <c r="E21" s="123"/>
      <c r="F21" s="123"/>
      <c r="G21" s="124"/>
      <c r="H21" s="273">
        <f>SUM(H18:H20)</f>
        <v>0</v>
      </c>
    </row>
    <row r="24" spans="1:8" ht="15.75">
      <c r="A24" s="255" t="s">
        <v>122</v>
      </c>
      <c r="B24" s="255"/>
      <c r="C24" s="255"/>
      <c r="D24" s="255"/>
    </row>
    <row r="25" spans="1:8" ht="15.75">
      <c r="A25" s="256"/>
      <c r="B25" s="256"/>
      <c r="C25" s="256"/>
      <c r="D25" s="257"/>
    </row>
    <row r="26" spans="1:8" ht="14.25" customHeight="1">
      <c r="A26" s="333" t="s">
        <v>123</v>
      </c>
      <c r="B26" s="333"/>
      <c r="C26" s="333"/>
      <c r="D26" s="333"/>
    </row>
  </sheetData>
  <mergeCells count="7">
    <mergeCell ref="A2:G2"/>
    <mergeCell ref="A3:G3"/>
    <mergeCell ref="A5:G5"/>
    <mergeCell ref="A6:G6"/>
    <mergeCell ref="A26:D26"/>
    <mergeCell ref="C12:F12"/>
    <mergeCell ref="C13:E13"/>
  </mergeCells>
  <pageMargins left="0.7" right="0.7" top="0.75" bottom="0.75" header="0.3" footer="0.3"/>
  <pageSetup paperSize="9" orientation="landscape" r:id="rId1"/>
  <ignoredErrors>
    <ignoredError sqref="H2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4"/>
  <sheetViews>
    <sheetView topLeftCell="B1" zoomScaleNormal="100" workbookViewId="0">
      <selection activeCell="E9" sqref="E9"/>
    </sheetView>
  </sheetViews>
  <sheetFormatPr defaultColWidth="9.140625" defaultRowHeight="12.75"/>
  <cols>
    <col min="1" max="1" width="4.85546875" style="1" hidden="1" customWidth="1"/>
    <col min="2" max="2" width="28" style="16" customWidth="1"/>
    <col min="3" max="3" width="27.5703125" style="16" customWidth="1"/>
    <col min="4" max="4" width="8.140625" style="15" customWidth="1"/>
    <col min="5" max="5" width="17.5703125" style="15" customWidth="1"/>
    <col min="6" max="6" width="17" style="2" customWidth="1"/>
    <col min="7" max="16384" width="9.140625" style="1"/>
  </cols>
  <sheetData>
    <row r="1" spans="2:6" s="62" customFormat="1" ht="14.25" customHeight="1">
      <c r="B1" s="161"/>
      <c r="C1" s="161"/>
      <c r="D1" s="161"/>
      <c r="E1" s="161"/>
      <c r="F1" s="166" t="s">
        <v>130</v>
      </c>
    </row>
    <row r="2" spans="2:6" s="62" customFormat="1" ht="14.25" customHeight="1">
      <c r="B2" s="161"/>
      <c r="C2" s="161"/>
      <c r="D2" s="161"/>
      <c r="E2" s="161"/>
      <c r="F2" s="154" t="s">
        <v>49</v>
      </c>
    </row>
    <row r="3" spans="2:6" s="62" customFormat="1" ht="14.25" customHeight="1">
      <c r="B3" s="161"/>
      <c r="C3" s="161"/>
      <c r="D3" s="161"/>
      <c r="E3" s="161"/>
      <c r="F3" s="65" t="s">
        <v>131</v>
      </c>
    </row>
    <row r="4" spans="2:6" s="62" customFormat="1" ht="14.25" customHeight="1">
      <c r="B4" s="161"/>
      <c r="C4" s="161"/>
      <c r="D4" s="161"/>
      <c r="E4" s="161"/>
      <c r="F4" s="65"/>
    </row>
    <row r="5" spans="2:6" ht="14.25" customHeight="1">
      <c r="B5" s="334" t="s">
        <v>132</v>
      </c>
      <c r="C5" s="334"/>
      <c r="D5" s="334"/>
      <c r="E5" s="334"/>
      <c r="F5" s="334"/>
    </row>
    <row r="6" spans="2:6" ht="14.25" customHeight="1">
      <c r="B6" s="160"/>
      <c r="C6" s="160"/>
      <c r="D6" s="160"/>
      <c r="E6" s="160"/>
      <c r="F6" s="161"/>
    </row>
    <row r="7" spans="2:6" ht="14.25" customHeight="1">
      <c r="B7" s="3"/>
      <c r="C7" s="3"/>
      <c r="D7" s="4"/>
      <c r="E7" s="225" t="s">
        <v>0</v>
      </c>
      <c r="F7" s="3"/>
    </row>
    <row r="8" spans="2:6" s="23" customFormat="1">
      <c r="B8" s="222" t="s">
        <v>1</v>
      </c>
      <c r="C8" s="223"/>
      <c r="E8" s="189">
        <v>2016</v>
      </c>
    </row>
    <row r="9" spans="2:6" s="23" customFormat="1">
      <c r="B9" s="222" t="s">
        <v>105</v>
      </c>
      <c r="C9" s="223" t="s">
        <v>170</v>
      </c>
      <c r="E9" s="189"/>
    </row>
    <row r="10" spans="2:6" s="23" customFormat="1">
      <c r="B10" s="222" t="s">
        <v>54</v>
      </c>
      <c r="C10" s="223" t="s">
        <v>55</v>
      </c>
      <c r="E10" s="237" t="s">
        <v>56</v>
      </c>
    </row>
    <row r="11" spans="2:6" s="23" customFormat="1">
      <c r="B11" s="222" t="s">
        <v>57</v>
      </c>
      <c r="C11" s="223" t="s">
        <v>169</v>
      </c>
      <c r="E11" s="40">
        <v>225</v>
      </c>
    </row>
    <row r="12" spans="2:6" s="23" customFormat="1" ht="38.25">
      <c r="B12" s="222" t="s">
        <v>91</v>
      </c>
      <c r="C12" s="210" t="s">
        <v>185</v>
      </c>
      <c r="E12" s="224"/>
    </row>
    <row r="13" spans="2:6" s="23" customFormat="1" ht="24.75" customHeight="1">
      <c r="B13" s="222" t="s">
        <v>85</v>
      </c>
      <c r="C13" s="187" t="s">
        <v>192</v>
      </c>
      <c r="D13" s="187"/>
      <c r="E13" s="190" t="s">
        <v>187</v>
      </c>
      <c r="F13" s="187"/>
    </row>
    <row r="14" spans="2:6" s="23" customFormat="1" ht="24" customHeight="1">
      <c r="B14" s="222" t="s">
        <v>189</v>
      </c>
      <c r="C14" s="187" t="s">
        <v>171</v>
      </c>
      <c r="D14" s="187"/>
      <c r="E14" s="190" t="s">
        <v>191</v>
      </c>
      <c r="F14" s="221"/>
    </row>
    <row r="15" spans="2:6" ht="14.25" customHeight="1">
      <c r="B15" s="198" t="s">
        <v>128</v>
      </c>
      <c r="C15" s="198" t="s">
        <v>133</v>
      </c>
      <c r="D15" s="199"/>
      <c r="E15" s="201">
        <v>416</v>
      </c>
      <c r="F15" s="1"/>
    </row>
    <row r="16" spans="2:6" ht="14.25" customHeight="1">
      <c r="B16" s="335"/>
      <c r="C16" s="335"/>
      <c r="D16" s="335"/>
      <c r="E16" s="162"/>
      <c r="F16" s="1"/>
    </row>
    <row r="17" spans="1:8" ht="14.25" customHeight="1">
      <c r="B17" s="336"/>
      <c r="C17" s="336"/>
      <c r="D17" s="336"/>
      <c r="E17" s="68"/>
      <c r="F17" s="5"/>
    </row>
    <row r="18" spans="1:8" ht="48" customHeight="1">
      <c r="A18" s="66"/>
      <c r="B18" s="9" t="s">
        <v>16</v>
      </c>
      <c r="C18" s="17" t="s">
        <v>17</v>
      </c>
      <c r="D18" s="9" t="s">
        <v>15</v>
      </c>
      <c r="E18" s="9" t="s">
        <v>18</v>
      </c>
      <c r="F18" s="9" t="s">
        <v>19</v>
      </c>
    </row>
    <row r="19" spans="1:8" s="7" customFormat="1" ht="13.9" customHeight="1">
      <c r="A19" s="69"/>
      <c r="B19" s="9" t="s">
        <v>20</v>
      </c>
      <c r="C19" s="9" t="s">
        <v>21</v>
      </c>
      <c r="D19" s="9" t="s">
        <v>22</v>
      </c>
      <c r="E19" s="9" t="s">
        <v>23</v>
      </c>
      <c r="F19" s="9" t="s">
        <v>24</v>
      </c>
    </row>
    <row r="20" spans="1:8" s="7" customFormat="1" ht="13.9" customHeight="1">
      <c r="A20" s="69"/>
      <c r="B20" s="9"/>
      <c r="C20" s="9"/>
      <c r="D20" s="9"/>
      <c r="E20" s="9"/>
      <c r="F20" s="277">
        <f>D20*E20/1000</f>
        <v>0</v>
      </c>
    </row>
    <row r="21" spans="1:8" s="7" customFormat="1" ht="13.9" customHeight="1">
      <c r="A21" s="69"/>
      <c r="B21" s="9"/>
      <c r="C21" s="9"/>
      <c r="D21" s="9"/>
      <c r="E21" s="9"/>
      <c r="F21" s="277">
        <f t="shared" ref="F21:F24" si="0">D21*E21/1000</f>
        <v>0</v>
      </c>
    </row>
    <row r="22" spans="1:8" s="7" customFormat="1" ht="13.9" customHeight="1">
      <c r="A22" s="69"/>
      <c r="B22" s="9"/>
      <c r="C22" s="9"/>
      <c r="D22" s="9"/>
      <c r="E22" s="9"/>
      <c r="F22" s="277">
        <f t="shared" si="0"/>
        <v>0</v>
      </c>
    </row>
    <row r="23" spans="1:8" s="7" customFormat="1" ht="15" customHeight="1">
      <c r="A23" s="69"/>
      <c r="B23" s="140"/>
      <c r="C23" s="86"/>
      <c r="D23" s="142"/>
      <c r="E23" s="141"/>
      <c r="F23" s="277">
        <f t="shared" si="0"/>
        <v>0</v>
      </c>
    </row>
    <row r="24" spans="1:8" s="7" customFormat="1" ht="15" customHeight="1">
      <c r="A24" s="69"/>
      <c r="B24" s="145"/>
      <c r="C24" s="9"/>
      <c r="D24" s="18"/>
      <c r="E24" s="9"/>
      <c r="F24" s="277">
        <f t="shared" si="0"/>
        <v>0</v>
      </c>
    </row>
    <row r="25" spans="1:8">
      <c r="A25" s="66"/>
      <c r="B25" s="227" t="s">
        <v>25</v>
      </c>
      <c r="C25" s="226"/>
      <c r="D25" s="226"/>
      <c r="E25" s="226"/>
      <c r="F25" s="277">
        <f>SUM(F20:F24)</f>
        <v>0</v>
      </c>
      <c r="G25" s="6"/>
      <c r="H25" s="6"/>
    </row>
    <row r="26" spans="1:8">
      <c r="A26" s="66"/>
      <c r="B26" s="12"/>
      <c r="C26" s="13"/>
      <c r="D26" s="13"/>
      <c r="E26" s="13"/>
      <c r="F26" s="14"/>
      <c r="G26" s="6"/>
      <c r="H26" s="6"/>
    </row>
    <row r="27" spans="1:8">
      <c r="A27" s="66"/>
      <c r="B27" s="74"/>
      <c r="C27" s="75"/>
      <c r="D27" s="75"/>
      <c r="G27" s="6"/>
      <c r="H27" s="6"/>
    </row>
    <row r="28" spans="1:8" ht="15.75">
      <c r="A28" s="66"/>
      <c r="B28" s="216" t="s">
        <v>44</v>
      </c>
      <c r="C28" s="249" t="s">
        <v>45</v>
      </c>
      <c r="D28" s="1"/>
      <c r="E28" s="1"/>
      <c r="F28" s="1"/>
      <c r="G28" s="6"/>
      <c r="H28" s="6"/>
    </row>
    <row r="29" spans="1:8" ht="15.75">
      <c r="A29" s="66"/>
      <c r="B29" s="216"/>
      <c r="C29" s="249"/>
      <c r="D29" s="1"/>
      <c r="E29" s="1"/>
      <c r="F29" s="1"/>
      <c r="G29" s="6"/>
      <c r="H29" s="6"/>
    </row>
    <row r="30" spans="1:8" ht="15.75">
      <c r="A30" s="66"/>
      <c r="B30" s="216"/>
      <c r="C30" s="249"/>
      <c r="D30" s="1"/>
      <c r="E30" s="1"/>
      <c r="F30" s="1"/>
      <c r="G30" s="6"/>
      <c r="H30" s="6"/>
    </row>
    <row r="31" spans="1:8" ht="15.75">
      <c r="A31" s="66"/>
      <c r="B31" s="216" t="s">
        <v>43</v>
      </c>
      <c r="C31" s="249" t="s">
        <v>46</v>
      </c>
      <c r="D31" s="1"/>
      <c r="E31" s="1"/>
      <c r="F31" s="1" t="s">
        <v>31</v>
      </c>
      <c r="G31" s="6"/>
      <c r="H31" s="6"/>
    </row>
    <row r="32" spans="1:8">
      <c r="A32" s="66"/>
      <c r="B32" s="1"/>
      <c r="C32" s="1"/>
      <c r="D32" s="1"/>
      <c r="E32" s="1"/>
      <c r="F32" s="1"/>
      <c r="G32" s="6"/>
      <c r="H32" s="6"/>
    </row>
    <row r="33" spans="1:8">
      <c r="A33" s="66"/>
      <c r="B33" s="1"/>
      <c r="C33" s="1"/>
      <c r="D33" s="1"/>
      <c r="E33" s="1"/>
      <c r="F33" s="1"/>
      <c r="G33" s="6"/>
      <c r="H33" s="6"/>
    </row>
    <row r="34" spans="1:8">
      <c r="A34" s="66"/>
      <c r="B34" s="1"/>
      <c r="C34" s="1"/>
      <c r="D34" s="1"/>
      <c r="E34" s="1"/>
      <c r="F34" s="1"/>
      <c r="G34" s="6"/>
      <c r="H34" s="6"/>
    </row>
    <row r="35" spans="1:8">
      <c r="A35" s="66"/>
      <c r="B35" s="1"/>
      <c r="C35" s="1"/>
      <c r="D35" s="1"/>
      <c r="E35" s="1"/>
      <c r="F35" s="1"/>
      <c r="G35" s="6"/>
      <c r="H35" s="6"/>
    </row>
    <row r="36" spans="1:8">
      <c r="A36" s="66"/>
      <c r="B36" s="1"/>
      <c r="C36" s="1"/>
      <c r="D36" s="1"/>
      <c r="E36" s="1"/>
      <c r="F36" s="1"/>
      <c r="G36" s="6"/>
      <c r="H36" s="6"/>
    </row>
    <row r="37" spans="1:8" ht="15.75" customHeight="1">
      <c r="A37" s="6"/>
      <c r="B37" s="1"/>
      <c r="C37" s="1"/>
      <c r="D37" s="1"/>
      <c r="E37" s="1"/>
      <c r="F37" s="1"/>
    </row>
    <row r="38" spans="1:8" s="15" customFormat="1">
      <c r="A38" s="1"/>
      <c r="B38" s="1"/>
      <c r="C38" s="1"/>
      <c r="F38" s="2"/>
      <c r="G38" s="1"/>
      <c r="H38" s="1"/>
    </row>
    <row r="39" spans="1:8" s="15" customFormat="1">
      <c r="A39" s="1"/>
      <c r="B39" s="1"/>
      <c r="C39" s="1"/>
      <c r="F39" s="2"/>
      <c r="G39" s="1"/>
      <c r="H39" s="1"/>
    </row>
    <row r="40" spans="1:8" s="15" customFormat="1">
      <c r="A40" s="1"/>
      <c r="B40" s="1"/>
      <c r="C40" s="1"/>
      <c r="F40" s="2"/>
      <c r="G40" s="1"/>
      <c r="H40" s="1"/>
    </row>
    <row r="41" spans="1:8" s="15" customFormat="1">
      <c r="A41" s="1"/>
      <c r="B41" s="1"/>
      <c r="C41" s="1"/>
      <c r="F41" s="2"/>
      <c r="G41" s="1"/>
      <c r="H41" s="1"/>
    </row>
    <row r="42" spans="1:8" s="15" customFormat="1">
      <c r="A42" s="1"/>
      <c r="B42" s="1"/>
      <c r="C42" s="1"/>
      <c r="F42" s="2"/>
      <c r="G42" s="1"/>
      <c r="H42" s="1"/>
    </row>
    <row r="43" spans="1:8" s="15" customFormat="1">
      <c r="A43" s="1"/>
      <c r="B43" s="1"/>
      <c r="C43" s="1"/>
      <c r="F43" s="2"/>
      <c r="G43" s="1"/>
      <c r="H43" s="1"/>
    </row>
    <row r="44" spans="1:8" s="15" customFormat="1">
      <c r="A44" s="1"/>
      <c r="B44" s="1"/>
      <c r="C44" s="1"/>
      <c r="F44" s="2"/>
      <c r="G44" s="1"/>
      <c r="H44" s="1"/>
    </row>
    <row r="45" spans="1:8" s="15" customFormat="1">
      <c r="A45" s="1"/>
      <c r="B45" s="1"/>
      <c r="C45" s="1"/>
      <c r="F45" s="2"/>
      <c r="G45" s="1"/>
      <c r="H45" s="1"/>
    </row>
    <row r="46" spans="1:8" s="15" customFormat="1">
      <c r="A46" s="1"/>
      <c r="B46" s="1"/>
      <c r="C46" s="1"/>
      <c r="F46" s="2"/>
      <c r="G46" s="1"/>
      <c r="H46" s="1"/>
    </row>
    <row r="47" spans="1:8" s="15" customFormat="1">
      <c r="A47" s="1"/>
      <c r="B47" s="1"/>
      <c r="C47" s="1"/>
      <c r="F47" s="2"/>
      <c r="G47" s="1"/>
      <c r="H47" s="1"/>
    </row>
    <row r="48" spans="1:8" s="15" customFormat="1">
      <c r="A48" s="1"/>
      <c r="B48" s="1"/>
      <c r="C48" s="1"/>
      <c r="F48" s="2"/>
      <c r="G48" s="1"/>
      <c r="H48" s="1"/>
    </row>
    <row r="49" spans="1:8" s="15" customFormat="1">
      <c r="A49" s="1"/>
      <c r="B49" s="1"/>
      <c r="C49" s="1"/>
      <c r="F49" s="2"/>
      <c r="G49" s="1"/>
      <c r="H49" s="1"/>
    </row>
    <row r="50" spans="1:8" s="15" customFormat="1">
      <c r="A50" s="1"/>
      <c r="B50" s="1"/>
      <c r="C50" s="1"/>
      <c r="F50" s="2"/>
      <c r="G50" s="1"/>
      <c r="H50" s="1"/>
    </row>
    <row r="51" spans="1:8" s="15" customFormat="1">
      <c r="A51" s="1"/>
      <c r="B51" s="1"/>
      <c r="C51" s="1"/>
      <c r="F51" s="2"/>
      <c r="G51" s="1"/>
      <c r="H51" s="1"/>
    </row>
    <row r="52" spans="1:8" s="15" customFormat="1">
      <c r="A52" s="1"/>
      <c r="B52" s="75"/>
      <c r="C52" s="75"/>
      <c r="F52" s="2"/>
      <c r="G52" s="1"/>
      <c r="H52" s="1"/>
    </row>
    <row r="53" spans="1:8" s="15" customFormat="1">
      <c r="A53" s="1"/>
      <c r="B53" s="75"/>
      <c r="C53" s="75"/>
      <c r="F53" s="2"/>
      <c r="G53" s="1"/>
      <c r="H53" s="1"/>
    </row>
    <row r="54" spans="1:8" s="15" customFormat="1">
      <c r="A54" s="1"/>
      <c r="B54" s="75"/>
      <c r="C54" s="75"/>
      <c r="F54" s="2"/>
      <c r="G54" s="1"/>
      <c r="H54" s="1"/>
    </row>
  </sheetData>
  <mergeCells count="3">
    <mergeCell ref="B5:F5"/>
    <mergeCell ref="B16:D16"/>
    <mergeCell ref="B17:D17"/>
  </mergeCells>
  <pageMargins left="0.74803149606299213" right="0.59055118110236227" top="0.59055118110236227" bottom="0.59055118110236227" header="0" footer="0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свод</vt:lpstr>
      <vt:lpstr>111</vt:lpstr>
      <vt:lpstr>121</vt:lpstr>
      <vt:lpstr>122</vt:lpstr>
      <vt:lpstr>149</vt:lpstr>
      <vt:lpstr>159</vt:lpstr>
      <vt:lpstr>161</vt:lpstr>
      <vt:lpstr>162</vt:lpstr>
      <vt:lpstr>416</vt:lpstr>
      <vt:lpstr>419</vt:lpstr>
      <vt:lpstr>'111'!Область_печати</vt:lpstr>
      <vt:lpstr>'121'!Область_печати</vt:lpstr>
      <vt:lpstr>'122'!Область_печати</vt:lpstr>
      <vt:lpstr>'159'!Область_печати</vt:lpstr>
      <vt:lpstr>свод!Область_печати</vt:lpstr>
    </vt:vector>
  </TitlesOfParts>
  <Company>``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`</dc:creator>
  <cp:lastModifiedBy>Мурат</cp:lastModifiedBy>
  <cp:lastPrinted>2013-02-19T14:56:34Z</cp:lastPrinted>
  <dcterms:created xsi:type="dcterms:W3CDTF">2002-03-28T09:07:39Z</dcterms:created>
  <dcterms:modified xsi:type="dcterms:W3CDTF">2015-02-11T11:43:08Z</dcterms:modified>
</cp:coreProperties>
</file>