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390" windowHeight="6090" activeTab="2"/>
  </bookViews>
  <sheets>
    <sheet name="4 ТСт" sheetId="1" r:id="rId1"/>
    <sheet name="4 ТСе" sheetId="2" r:id="rId2"/>
    <sheet name="4 ЭТО" sheetId="3" r:id="rId3"/>
  </sheets>
  <definedNames>
    <definedName name="_xlnm.Print_Titles" localSheetId="0">'4 ТСт'!$22:$22</definedName>
    <definedName name="_xlnm.Print_Area" localSheetId="1">'4 ТСе'!$A$1:$Y$109</definedName>
    <definedName name="_xlnm.Print_Area" localSheetId="0">'4 ТСт'!$A$1:$Y$109</definedName>
    <definedName name="_xlnm.Print_Area" localSheetId="2">'4 ЭТО'!$A$1:$Y$111</definedName>
  </definedNames>
  <calcPr calcId="145621"/>
</workbook>
</file>

<file path=xl/calcChain.xml><?xml version="1.0" encoding="utf-8"?>
<calcChain xmlns="http://schemas.openxmlformats.org/spreadsheetml/2006/main">
  <c r="R64" i="3" l="1"/>
  <c r="X64" i="3"/>
  <c r="X84" i="3" s="1"/>
  <c r="W64" i="3"/>
  <c r="W84" i="3" s="1"/>
  <c r="V64" i="3"/>
  <c r="U64" i="3"/>
  <c r="T64" i="3"/>
  <c r="S64" i="3"/>
  <c r="Y83" i="3"/>
  <c r="X83" i="3"/>
  <c r="W83" i="3"/>
  <c r="V83" i="3"/>
  <c r="W82" i="2"/>
  <c r="X63" i="2"/>
  <c r="X82" i="2"/>
  <c r="Y82" i="2"/>
  <c r="V82" i="2"/>
  <c r="V63" i="2"/>
  <c r="R36" i="2"/>
  <c r="R83" i="2" s="1"/>
  <c r="R63" i="2"/>
  <c r="Q64" i="3"/>
  <c r="P64" i="3"/>
  <c r="O64" i="3"/>
  <c r="N64" i="3"/>
  <c r="M64" i="3"/>
  <c r="L64" i="3"/>
  <c r="K64" i="3"/>
  <c r="K84" i="3" s="1"/>
  <c r="J64" i="3"/>
  <c r="I64" i="3"/>
  <c r="W63" i="2"/>
  <c r="W83" i="2" s="1"/>
  <c r="U63" i="2"/>
  <c r="U83" i="2" s="1"/>
  <c r="T63" i="2"/>
  <c r="S63" i="2"/>
  <c r="S83" i="2" s="1"/>
  <c r="Q63" i="2"/>
  <c r="P63" i="2"/>
  <c r="O63" i="2"/>
  <c r="N63" i="2"/>
  <c r="M63" i="2"/>
  <c r="L63" i="2"/>
  <c r="K63" i="2"/>
  <c r="J63" i="2"/>
  <c r="I63" i="2"/>
  <c r="Y37" i="3"/>
  <c r="Y84" i="3" s="1"/>
  <c r="X37" i="3"/>
  <c r="V37" i="3"/>
  <c r="U37" i="3"/>
  <c r="U84" i="3" s="1"/>
  <c r="T37" i="3"/>
  <c r="T84" i="3" s="1"/>
  <c r="S37" i="3"/>
  <c r="R37" i="3"/>
  <c r="R84" i="3" s="1"/>
  <c r="Q37" i="3"/>
  <c r="P37" i="3"/>
  <c r="N37" i="3"/>
  <c r="M37" i="3"/>
  <c r="L37" i="3"/>
  <c r="K37" i="3"/>
  <c r="J37" i="3"/>
  <c r="I37" i="3"/>
  <c r="Y36" i="2"/>
  <c r="X36" i="2"/>
  <c r="V36" i="2"/>
  <c r="U36" i="2"/>
  <c r="T36" i="2"/>
  <c r="T83" i="2" s="1"/>
  <c r="S36" i="2"/>
  <c r="Q36" i="2"/>
  <c r="P36" i="2"/>
  <c r="N36" i="2"/>
  <c r="N83" i="2" s="1"/>
  <c r="M36" i="2"/>
  <c r="L36" i="2"/>
  <c r="K36" i="2"/>
  <c r="J36" i="2"/>
  <c r="I36" i="2"/>
  <c r="Y81" i="1"/>
  <c r="X81" i="1"/>
  <c r="W81" i="1"/>
  <c r="V81" i="1"/>
  <c r="V82" i="1" s="1"/>
  <c r="X63" i="1"/>
  <c r="W63" i="1"/>
  <c r="V36" i="1"/>
  <c r="V63" i="1"/>
  <c r="U36" i="1"/>
  <c r="U63" i="1"/>
  <c r="U82" i="1" s="1"/>
  <c r="T36" i="1"/>
  <c r="T63" i="1"/>
  <c r="S36" i="1"/>
  <c r="S63" i="1"/>
  <c r="S81" i="1"/>
  <c r="S82" i="1" s="1"/>
  <c r="R36" i="1"/>
  <c r="R63" i="1"/>
  <c r="R82" i="1" s="1"/>
  <c r="R81" i="1"/>
  <c r="Q83" i="3"/>
  <c r="Q84" i="3" s="1"/>
  <c r="P83" i="3"/>
  <c r="P84" i="3" s="1"/>
  <c r="O83" i="3"/>
  <c r="N83" i="3"/>
  <c r="M83" i="3"/>
  <c r="L83" i="3"/>
  <c r="K83" i="3"/>
  <c r="J83" i="3"/>
  <c r="J84" i="3" s="1"/>
  <c r="I83" i="3"/>
  <c r="I84" i="3" s="1"/>
  <c r="K97" i="3"/>
  <c r="J97" i="3"/>
  <c r="I97" i="3"/>
  <c r="N84" i="3"/>
  <c r="M84" i="3"/>
  <c r="L84" i="3"/>
  <c r="K81" i="1"/>
  <c r="O82" i="2"/>
  <c r="O83" i="2" s="1"/>
  <c r="Q82" i="2"/>
  <c r="Q83" i="2"/>
  <c r="P82" i="2"/>
  <c r="N82" i="2"/>
  <c r="M82" i="2"/>
  <c r="L82" i="2"/>
  <c r="K82" i="2"/>
  <c r="I82" i="2"/>
  <c r="J82" i="2"/>
  <c r="J83" i="2" s="1"/>
  <c r="Q63" i="1"/>
  <c r="P63" i="1"/>
  <c r="O63" i="1"/>
  <c r="N63" i="1"/>
  <c r="M63" i="1"/>
  <c r="L63" i="1"/>
  <c r="K63" i="1"/>
  <c r="K96" i="2"/>
  <c r="J96" i="2"/>
  <c r="I96" i="2"/>
  <c r="K95" i="1"/>
  <c r="J95" i="1"/>
  <c r="I95" i="1"/>
  <c r="I63" i="1"/>
  <c r="J63" i="1"/>
  <c r="J82" i="1" s="1"/>
  <c r="J100" i="1" s="1"/>
  <c r="Q81" i="1"/>
  <c r="Q82" i="1" s="1"/>
  <c r="P81" i="1"/>
  <c r="O81" i="1"/>
  <c r="N81" i="1"/>
  <c r="M81" i="1"/>
  <c r="M82" i="1" s="1"/>
  <c r="L81" i="1"/>
  <c r="J81" i="1"/>
  <c r="I36" i="1"/>
  <c r="I81" i="1"/>
  <c r="J36" i="1"/>
  <c r="Q36" i="1"/>
  <c r="P36" i="1"/>
  <c r="N36" i="1"/>
  <c r="M36" i="1"/>
  <c r="L36" i="1"/>
  <c r="L82" i="1"/>
  <c r="K36" i="1"/>
  <c r="X36" i="1"/>
  <c r="Y36" i="1"/>
  <c r="O82" i="1"/>
  <c r="K82" i="1"/>
  <c r="K100" i="1" s="1"/>
  <c r="L83" i="2"/>
  <c r="P82" i="1" l="1"/>
  <c r="M83" i="2"/>
  <c r="J102" i="3"/>
  <c r="Y83" i="2"/>
  <c r="I83" i="2"/>
  <c r="K102" i="3"/>
  <c r="V84" i="3"/>
  <c r="K83" i="2"/>
  <c r="K101" i="2" s="1"/>
  <c r="P83" i="2"/>
  <c r="O84" i="3"/>
  <c r="T82" i="1"/>
  <c r="S84" i="3"/>
  <c r="I82" i="1"/>
  <c r="W82" i="1"/>
  <c r="Y82" i="1"/>
  <c r="V83" i="2"/>
  <c r="N82" i="1"/>
  <c r="I101" i="2"/>
  <c r="I102" i="3"/>
  <c r="X82" i="1"/>
  <c r="X83" i="2"/>
  <c r="I100" i="1"/>
  <c r="J101" i="2"/>
</calcChain>
</file>

<file path=xl/sharedStrings.xml><?xml version="1.0" encoding="utf-8"?>
<sst xmlns="http://schemas.openxmlformats.org/spreadsheetml/2006/main" count="686" uniqueCount="256">
  <si>
    <t>Ф.4.07-01</t>
  </si>
  <si>
    <t>Inf 02</t>
  </si>
  <si>
    <t>Soc 04</t>
  </si>
  <si>
    <t>Pol 10</t>
  </si>
  <si>
    <t>Inf 1102</t>
  </si>
  <si>
    <t>Pol 2110</t>
  </si>
  <si>
    <t>Soc 2104</t>
  </si>
  <si>
    <t>EM 3213</t>
  </si>
  <si>
    <t>TT 1220</t>
  </si>
  <si>
    <t>PP 3404</t>
  </si>
  <si>
    <t>TEM 3213</t>
  </si>
  <si>
    <t>TT 27</t>
  </si>
  <si>
    <t>PP 39</t>
  </si>
  <si>
    <t>MINISTRY OF EDUCATION AND SCIENCE OF REPUBLIC KAZAKHSTAN</t>
  </si>
  <si>
    <t>KARAGANDA STATE TECHNICAL UNIVERSITY</t>
  </si>
  <si>
    <t xml:space="preserve">              CONFIRMED BY:</t>
  </si>
  <si>
    <t>Rector of KSTU, RK NAS academician</t>
  </si>
  <si>
    <t>_________________A.M.Gazaliyev</t>
  </si>
  <si>
    <t>"___"___________________2012</t>
  </si>
  <si>
    <t>CURRICULUM</t>
  </si>
  <si>
    <r>
      <t xml:space="preserve">Major </t>
    </r>
    <r>
      <rPr>
        <b/>
        <sz val="18"/>
        <rFont val="Arial"/>
        <family val="2"/>
      </rPr>
      <t xml:space="preserve"> 5В071700 "Thermal Supply" </t>
    </r>
  </si>
  <si>
    <r>
      <t xml:space="preserve">Education program </t>
    </r>
    <r>
      <rPr>
        <b/>
        <sz val="18"/>
        <rFont val="Arial"/>
        <family val="2"/>
        <charset val="204"/>
      </rPr>
      <t>"Thermal stations"</t>
    </r>
  </si>
  <si>
    <r>
      <rPr>
        <sz val="18"/>
        <rFont val="Arial"/>
        <family val="2"/>
        <charset val="204"/>
      </rPr>
      <t>Academic degree:</t>
    </r>
    <r>
      <rPr>
        <b/>
        <sz val="18"/>
        <rFont val="Arial"/>
        <family val="2"/>
        <charset val="204"/>
      </rPr>
      <t xml:space="preserve"> bachelor</t>
    </r>
  </si>
  <si>
    <t>of engineering and technology</t>
  </si>
  <si>
    <r>
      <rPr>
        <sz val="18"/>
        <rFont val="Arial"/>
        <family val="2"/>
        <charset val="204"/>
      </rPr>
      <t>Period of training:</t>
    </r>
    <r>
      <rPr>
        <b/>
        <sz val="18"/>
        <rFont val="Arial"/>
        <family val="2"/>
        <charset val="204"/>
      </rPr>
      <t xml:space="preserve"> 4 years</t>
    </r>
  </si>
  <si>
    <t>Form of training: full-time</t>
  </si>
  <si>
    <t xml:space="preserve">№ </t>
  </si>
  <si>
    <t>MODULE CODE</t>
  </si>
  <si>
    <t>COURSE CODE</t>
  </si>
  <si>
    <t xml:space="preserve">NAME OF MODULE AND COURSES COMPOSING MODULE </t>
  </si>
  <si>
    <t>Distribution in terms</t>
  </si>
  <si>
    <t>Hours</t>
  </si>
  <si>
    <t>Distribution of credits in terms</t>
  </si>
  <si>
    <t>Total number of hours</t>
  </si>
  <si>
    <t>including</t>
  </si>
  <si>
    <t>Examinations</t>
  </si>
  <si>
    <t>Course projects</t>
  </si>
  <si>
    <t>Courseworks</t>
  </si>
  <si>
    <t>Test tasks, cgw, cw, abstracts, reports</t>
  </si>
  <si>
    <t xml:space="preserve">Number of ECTS credits </t>
  </si>
  <si>
    <t xml:space="preserve">Number of credits </t>
  </si>
  <si>
    <t>Class hours</t>
  </si>
  <si>
    <t>Lectures</t>
  </si>
  <si>
    <t>Practice/ seminars</t>
  </si>
  <si>
    <t>Laboratory work</t>
  </si>
  <si>
    <t>GSAL</t>
  </si>
  <si>
    <t>GSOH</t>
  </si>
  <si>
    <t>1 term</t>
  </si>
  <si>
    <t>2 term</t>
  </si>
  <si>
    <t>3 term</t>
  </si>
  <si>
    <t>4 term</t>
  </si>
  <si>
    <t>5 term</t>
  </si>
  <si>
    <t>6 term</t>
  </si>
  <si>
    <t>7  term</t>
  </si>
  <si>
    <t>8 term</t>
  </si>
  <si>
    <t>GC – General courses    -  33  (1485)</t>
  </si>
  <si>
    <t>Core subjects  - 33(1485)</t>
  </si>
  <si>
    <t>CS 1.1</t>
  </si>
  <si>
    <t>HK 01</t>
  </si>
  <si>
    <t>HK 1101</t>
  </si>
  <si>
    <t xml:space="preserve">Module History of Kazakhstan </t>
  </si>
  <si>
    <t>Module Informatics</t>
  </si>
  <si>
    <t>PPSS 03</t>
  </si>
  <si>
    <t>PPSS 2103</t>
  </si>
  <si>
    <t>Module Principles of personal and social safety</t>
  </si>
  <si>
    <t xml:space="preserve">Module Sociology </t>
  </si>
  <si>
    <t>ESD 05</t>
  </si>
  <si>
    <t>ESD 2105</t>
  </si>
  <si>
    <t>Module Ecology and sustainable development</t>
  </si>
  <si>
    <t>K(R)L 06</t>
  </si>
  <si>
    <t>K(R)L 1106</t>
  </si>
  <si>
    <t xml:space="preserve">Module Kazakh (Russian) language   </t>
  </si>
  <si>
    <t>EE 07</t>
  </si>
  <si>
    <t>EE 3107</t>
  </si>
  <si>
    <t>Module Elementary economics</t>
  </si>
  <si>
    <t>FL 08</t>
  </si>
  <si>
    <t>FL 1108</t>
  </si>
  <si>
    <t>Module Foreign Language</t>
  </si>
  <si>
    <t>BL 09</t>
  </si>
  <si>
    <t>BL 3109</t>
  </si>
  <si>
    <t>Module Basics of  law</t>
  </si>
  <si>
    <t>Module Politology</t>
  </si>
  <si>
    <t>Phil 11</t>
  </si>
  <si>
    <t>Phil2111</t>
  </si>
  <si>
    <t xml:space="preserve">Module Philosophy </t>
  </si>
  <si>
    <t>Total on GC:</t>
  </si>
  <si>
    <r>
      <t>BC - Basic courses   -</t>
    </r>
    <r>
      <rPr>
        <b/>
        <sz val="18"/>
        <rFont val="Arial"/>
        <family val="2"/>
        <charset val="204"/>
      </rPr>
      <t xml:space="preserve"> 64</t>
    </r>
    <r>
      <rPr>
        <b/>
        <sz val="18"/>
        <rFont val="Arial"/>
        <family val="2"/>
      </rPr>
      <t xml:space="preserve"> (2880)</t>
    </r>
  </si>
  <si>
    <t>Core subjects   - 20(900)</t>
  </si>
  <si>
    <t>CS 2.1</t>
  </si>
  <si>
    <t>PK(R)L 12</t>
  </si>
  <si>
    <t>PK(R)L  3201</t>
  </si>
  <si>
    <t>Module Professional Kazakh (Russian) language</t>
  </si>
  <si>
    <t>P-oFL  13</t>
  </si>
  <si>
    <t>P-oFL 3202</t>
  </si>
  <si>
    <t>Module Professionally-oriented foreign language</t>
  </si>
  <si>
    <t>Math(I) 14</t>
  </si>
  <si>
    <t>Math(I) 1203</t>
  </si>
  <si>
    <t>Module Mathematics I</t>
  </si>
  <si>
    <t>Math(II) 15</t>
  </si>
  <si>
    <t>Math(II) 1204</t>
  </si>
  <si>
    <t>Module Mathematics 2</t>
  </si>
  <si>
    <t>Phys 16</t>
  </si>
  <si>
    <t>Phys  1205</t>
  </si>
  <si>
    <t>Module Physics</t>
  </si>
  <si>
    <t>TBТT 17</t>
  </si>
  <si>
    <t>TBТT 2206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</si>
  <si>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</rPr>
      <t xml:space="preserve"> Theoretical basics of thermal technique</t>
    </r>
  </si>
  <si>
    <t>Chem 18</t>
  </si>
  <si>
    <t>Chem 1207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</si>
  <si>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</rPr>
      <t xml:space="preserve"> Chemistry</t>
    </r>
  </si>
  <si>
    <t>E 2.1</t>
  </si>
  <si>
    <r>
      <t>Electives  -</t>
    </r>
    <r>
      <rPr>
        <b/>
        <i/>
        <sz val="18"/>
        <rFont val="Arial"/>
        <family val="2"/>
        <charset val="204"/>
      </rPr>
      <t xml:space="preserve"> 44</t>
    </r>
    <r>
      <rPr>
        <b/>
        <i/>
        <sz val="18"/>
        <rFont val="Arial"/>
        <family val="2"/>
      </rPr>
      <t>(1980)</t>
    </r>
  </si>
  <si>
    <r>
      <rPr>
        <b/>
        <sz val="18"/>
        <rFont val="Arial"/>
        <family val="2"/>
        <charset val="204"/>
      </rPr>
      <t>Module Physics</t>
    </r>
    <r>
      <rPr>
        <sz val="18"/>
        <rFont val="Arial"/>
        <family val="2"/>
      </rPr>
      <t xml:space="preserve"> 2</t>
    </r>
  </si>
  <si>
    <t>Phys (ii) 2209</t>
  </si>
  <si>
    <t>Phys(II) 20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</si>
  <si>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</rPr>
      <t xml:space="preserve"> Electrical technique and electronics</t>
    </r>
  </si>
  <si>
    <t>ETE 2210</t>
  </si>
  <si>
    <t>ETE 21</t>
  </si>
  <si>
    <t>IMETAC 22</t>
  </si>
  <si>
    <r>
      <t xml:space="preserve">Module </t>
    </r>
    <r>
      <rPr>
        <sz val="18"/>
        <rFont val="Arial"/>
        <family val="2"/>
        <charset val="204"/>
      </rPr>
      <t>Information and measuring equipment and TAC</t>
    </r>
  </si>
  <si>
    <t>Information and measuring equipment</t>
  </si>
  <si>
    <t>Theory of Automatic Control</t>
  </si>
  <si>
    <t>IME 3211</t>
  </si>
  <si>
    <t>TAC 3212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</si>
  <si>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  <charset val="204"/>
      </rPr>
      <t xml:space="preserve"> Thermal exchanging devices</t>
    </r>
  </si>
  <si>
    <t>TED 23</t>
  </si>
  <si>
    <t>Electrical machinery</t>
  </si>
  <si>
    <t>Air conditioning and refrigeration supply</t>
  </si>
  <si>
    <t>ACRS 3214</t>
  </si>
  <si>
    <t>Turbine installations</t>
  </si>
  <si>
    <t>TI 3215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</si>
  <si>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</rPr>
      <t xml:space="preserve"> Electrical part of stations</t>
    </r>
  </si>
  <si>
    <t>EPSS 4216</t>
  </si>
  <si>
    <t>EPS  24</t>
  </si>
  <si>
    <r>
      <t xml:space="preserve">Module </t>
    </r>
    <r>
      <rPr>
        <sz val="18"/>
        <rFont val="Arial"/>
        <family val="2"/>
        <charset val="204"/>
      </rPr>
      <t xml:space="preserve">Thermal mass exchange and mechanics of fluid and gas </t>
    </r>
  </si>
  <si>
    <t>TMEMFG 26</t>
  </si>
  <si>
    <t xml:space="preserve">Mechanics of fluid and gas </t>
  </si>
  <si>
    <t>Thermal mass exchange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</si>
  <si>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</rPr>
      <t xml:space="preserve"> Technical Thermodynamics</t>
    </r>
  </si>
  <si>
    <t>MFG  2218</t>
  </si>
  <si>
    <t>TME 2219</t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</si>
  <si>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  <charset val="204"/>
      </rPr>
      <t>Thermal energy systems and energy use</t>
    </r>
  </si>
  <si>
    <t>TESEU  3217</t>
  </si>
  <si>
    <t>TESEU   25</t>
  </si>
  <si>
    <t>PC - Profile courses   - 32  (1440)</t>
  </si>
  <si>
    <t>Core subjects -  5(225)</t>
  </si>
  <si>
    <t>CS 3.1</t>
  </si>
  <si>
    <t>Electives  - 27(765)</t>
  </si>
  <si>
    <t>E 3.2</t>
  </si>
  <si>
    <t>Module Labor protection</t>
  </si>
  <si>
    <t>LP 4303</t>
  </si>
  <si>
    <t>BE 4304</t>
  </si>
  <si>
    <t>Module  Branch economy</t>
  </si>
  <si>
    <t>LP 30</t>
  </si>
  <si>
    <t>BE 31</t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</si>
  <si>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</rPr>
      <t>Engineering Ecology</t>
    </r>
  </si>
  <si>
    <t>EE 4305</t>
  </si>
  <si>
    <t>EE 32</t>
  </si>
  <si>
    <r>
      <rPr>
        <b/>
        <sz val="18"/>
        <rFont val="Arial"/>
        <family val="2"/>
        <charset val="204"/>
      </rPr>
      <t>Module T</t>
    </r>
    <r>
      <rPr>
        <sz val="18"/>
        <rFont val="Arial"/>
        <family val="2"/>
      </rPr>
      <t>hermal technique</t>
    </r>
  </si>
  <si>
    <t>TT 33</t>
  </si>
  <si>
    <t>Special Questions of fuel combustion</t>
  </si>
  <si>
    <t>Physico-chemical methods of water treatment</t>
  </si>
  <si>
    <t>SQFC 3306</t>
  </si>
  <si>
    <t>PCMWT3307</t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</si>
  <si>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</rPr>
      <t>Installation and operation, hydraulic calculation of TPP</t>
    </r>
  </si>
  <si>
    <t>IOHCTPP 34</t>
  </si>
  <si>
    <t>HCTN 4308</t>
  </si>
  <si>
    <t>Hydraulic calculation of thermal networks</t>
  </si>
  <si>
    <t>IOTPPE 4309</t>
  </si>
  <si>
    <t xml:space="preserve">Installation, operation, of TPPs equipment </t>
  </si>
  <si>
    <r>
      <t xml:space="preserve">Module </t>
    </r>
    <r>
      <rPr>
        <sz val="18"/>
        <rFont val="Arial"/>
        <family val="2"/>
        <charset val="204"/>
      </rPr>
      <t>Designing of thermal station, energy saving in thermal supply</t>
    </r>
  </si>
  <si>
    <t>DTSESTS 35</t>
  </si>
  <si>
    <t>DTS 4310</t>
  </si>
  <si>
    <t>Designing of thermal station</t>
  </si>
  <si>
    <t>ESTSTT 4311</t>
  </si>
  <si>
    <t>Energy savings in thermal supply and thermal technologies</t>
  </si>
  <si>
    <t>Total on PC:</t>
  </si>
  <si>
    <t xml:space="preserve"> TOTAL credits (hours) of theoretical training </t>
  </si>
  <si>
    <t>Number of course projects</t>
  </si>
  <si>
    <t>Number of courseworks</t>
  </si>
  <si>
    <t>Number of test tasks, cgw, cw, abstracts, reports</t>
  </si>
  <si>
    <t>Number of examinations</t>
  </si>
  <si>
    <t>ATT - Additional types of training - 24 (1020)</t>
  </si>
  <si>
    <t>CS 4.1</t>
  </si>
  <si>
    <t>Core subjects-14 (570)</t>
  </si>
  <si>
    <t>E 4.2</t>
  </si>
  <si>
    <t>Electives - 10 (450)</t>
  </si>
  <si>
    <t>Total on ATT:</t>
  </si>
  <si>
    <t>Total on FC:</t>
  </si>
  <si>
    <t>FC – Final certification - 3 (315)</t>
  </si>
  <si>
    <t>Total credits:</t>
  </si>
  <si>
    <t xml:space="preserve"> PT 2401</t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</si>
  <si>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  <charset val="204"/>
      </rPr>
      <t>Physical training</t>
    </r>
  </si>
  <si>
    <t>TP 1402</t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</si>
  <si>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  <charset val="204"/>
      </rPr>
      <t>Teaching practice</t>
    </r>
  </si>
  <si>
    <t>IP 2403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</si>
  <si>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  <charset val="204"/>
      </rPr>
      <t xml:space="preserve"> Industrial practice</t>
    </r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</si>
  <si>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  <charset val="204"/>
      </rPr>
      <t>Pre-diploma practice</t>
    </r>
  </si>
  <si>
    <t>PT 36</t>
  </si>
  <si>
    <t>TP 37</t>
  </si>
  <si>
    <t>IP 38</t>
  </si>
  <si>
    <t>MT 2405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</si>
  <si>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  <charset val="204"/>
      </rPr>
      <t xml:space="preserve"> Military training</t>
    </r>
  </si>
  <si>
    <t>MT  40</t>
  </si>
  <si>
    <t>WDRP(P) 4501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</si>
  <si>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  <charset val="204"/>
      </rPr>
      <t xml:space="preserve"> Writing and defense of research paper (project)</t>
    </r>
  </si>
  <si>
    <t>WDRP(P) 41</t>
  </si>
  <si>
    <t>SES 4502</t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</si>
  <si>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  <charset val="204"/>
      </rPr>
      <t>State examination in the specialty</t>
    </r>
  </si>
  <si>
    <t>SES 42</t>
  </si>
  <si>
    <t>Adopted by decision of Academic Council, minutes  № 10  from 31.07.2012</t>
  </si>
  <si>
    <t xml:space="preserve">Head of PE department        </t>
  </si>
  <si>
    <t xml:space="preserve">  A.V.Taranov</t>
  </si>
  <si>
    <t>V.S. Portnov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</si>
  <si>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  <charset val="204"/>
      </rPr>
      <t xml:space="preserve"> Basics of cogeneration</t>
    </r>
  </si>
  <si>
    <t>BC 2208</t>
  </si>
  <si>
    <t>BC 19</t>
  </si>
  <si>
    <r>
      <t xml:space="preserve">Education program </t>
    </r>
    <r>
      <rPr>
        <b/>
        <sz val="18"/>
        <rFont val="Arial"/>
        <family val="2"/>
        <charset val="204"/>
      </rPr>
      <t>"Thermal  networks"</t>
    </r>
  </si>
  <si>
    <t>Period of training: 4 years</t>
  </si>
  <si>
    <t>GC – General courses  -  33  (1485)</t>
  </si>
  <si>
    <r>
      <t>Electives -</t>
    </r>
    <r>
      <rPr>
        <b/>
        <i/>
        <sz val="18"/>
        <rFont val="Arial"/>
        <family val="2"/>
        <charset val="204"/>
      </rPr>
      <t xml:space="preserve"> 44</t>
    </r>
    <r>
      <rPr>
        <b/>
        <i/>
        <sz val="18"/>
        <rFont val="Arial"/>
        <family val="2"/>
      </rPr>
      <t>(1980)</t>
    </r>
  </si>
  <si>
    <t>Transformers and engines</t>
  </si>
  <si>
    <t>TE 3213</t>
  </si>
  <si>
    <t>ESS 4216</t>
  </si>
  <si>
    <t>ESS  24</t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</si>
  <si>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  <charset val="204"/>
      </rPr>
      <t>Electrical stations and substations</t>
    </r>
  </si>
  <si>
    <t>Total on BC:</t>
  </si>
  <si>
    <t>BISG 3301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</si>
  <si>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  <charset val="204"/>
      </rPr>
      <t xml:space="preserve"> Boiler installations and steam generators</t>
    </r>
  </si>
  <si>
    <t>BTE 3302</t>
  </si>
  <si>
    <r>
      <rPr>
        <b/>
        <sz val="18"/>
        <rFont val="Arial"/>
        <family val="2"/>
        <charset val="204"/>
      </rPr>
      <t>Module</t>
    </r>
    <r>
      <rPr>
        <sz val="18"/>
        <rFont val="Arial"/>
        <family val="2"/>
        <charset val="204"/>
      </rPr>
      <t xml:space="preserve"> Blowers and thermal engines</t>
    </r>
  </si>
  <si>
    <t>BISG 28</t>
  </si>
  <si>
    <t>BTE 29</t>
  </si>
  <si>
    <t>Electives   - 27(765)</t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</si>
  <si>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  <charset val="204"/>
      </rPr>
      <t>Installation and operation of thermal networks, hydraulic calculation</t>
    </r>
  </si>
  <si>
    <t>IOTNHC 34</t>
  </si>
  <si>
    <t>IOTN 4309</t>
  </si>
  <si>
    <t>Installation and operation of thermal networks</t>
  </si>
  <si>
    <t>DTN 4310</t>
  </si>
  <si>
    <t>Designing of thermal networks</t>
  </si>
  <si>
    <t>ATT - Additional types of training - 24(1020)</t>
  </si>
  <si>
    <t>Core subjects-14(570)</t>
  </si>
  <si>
    <t>Electives  - 10 (450)</t>
  </si>
  <si>
    <t>Education program "Exploitation of thermal power equipment"</t>
  </si>
  <si>
    <t>Theory of electrical machinery</t>
  </si>
  <si>
    <r>
      <rPr>
        <b/>
        <sz val="18"/>
        <rFont val="Arial"/>
        <family val="2"/>
        <charset val="204"/>
      </rPr>
      <t xml:space="preserve">Module </t>
    </r>
    <r>
      <rPr>
        <sz val="18"/>
        <rFont val="Arial"/>
        <family val="2"/>
        <charset val="204"/>
      </rPr>
      <t>Repair and operation of thermal networks, hydraulic calculation</t>
    </r>
  </si>
  <si>
    <t>ROTNHC 34</t>
  </si>
  <si>
    <t>ROTPE 4309</t>
  </si>
  <si>
    <t>Repair and operation of thermal power equipment</t>
  </si>
  <si>
    <t>DTPE 4310</t>
  </si>
  <si>
    <t>Design of thermal power equipment</t>
  </si>
  <si>
    <t>First Vice-Rector</t>
  </si>
  <si>
    <t>A.Z.Issagulov</t>
  </si>
  <si>
    <t>Vice-rector on AW</t>
  </si>
  <si>
    <t>V.V. Yegorov</t>
  </si>
  <si>
    <t>Director of DOTP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</si>
</sst>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#,##0_ ;\-#,##0\ "/>
  </numFmts>
  <fonts count="34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8"/>
      <name val="Arial"/>
      <family val="2"/>
    </font>
    <font>
      <b/>
      <i/>
      <sz val="18"/>
      <name val="Arial"/>
      <family val="2"/>
    </font>
    <font>
      <sz val="18"/>
      <name val="Arial"/>
      <family val="2"/>
    </font>
    <font>
      <sz val="18"/>
      <name val="Arial Cyr"/>
      <charset val="204"/>
    </font>
    <font>
      <sz val="16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18"/>
      <name val="Arial"/>
      <family val="2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b/>
      <i/>
      <sz val="18"/>
      <name val="Arial"/>
      <family val="2"/>
      <charset val="204"/>
    </font>
    <font>
      <b/>
      <sz val="16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20"/>
      <name val="Arial"/>
      <family val="2"/>
    </font>
    <font>
      <sz val="20"/>
      <name val="Arial"/>
      <family val="2"/>
      <charset val="204"/>
    </font>
    <font>
      <b/>
      <i/>
      <sz val="2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3"/>
      <name val="Arial"/>
      <family val="2"/>
    </font>
    <font>
      <sz val="13"/>
      <name val="Arial"/>
      <family val="2"/>
    </font>
    <font>
      <b/>
      <sz val="13"/>
      <name val="Arial"/>
      <family val="2"/>
      <charset val="204"/>
    </font>
    <font>
      <sz val="13"/>
      <name val="Arial"/>
      <family val="2"/>
      <charset val="204"/>
    </font>
    <font>
      <sz val="12.5"/>
      <name val="Arial"/>
      <family val="2"/>
    </font>
    <font>
      <sz val="14"/>
      <name val="Arial Cyr"/>
      <charset val="204"/>
    </font>
    <font>
      <b/>
      <sz val="14"/>
      <name val="Arial Cyr"/>
      <charset val="204"/>
    </font>
    <font>
      <sz val="11"/>
      <color indexed="8"/>
      <name val="Calibri"/>
      <family val="2"/>
      <charset val="204"/>
    </font>
    <font>
      <sz val="20"/>
      <color indexed="9"/>
      <name val="Arial"/>
      <family val="2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32" fillId="0" borderId="0"/>
    <xf numFmtId="0" fontId="3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2" fillId="0" borderId="0"/>
  </cellStyleXfs>
  <cellXfs count="558">
    <xf numFmtId="0" fontId="0" fillId="0" borderId="0" xfId="0"/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13" fillId="0" borderId="6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1" fontId="3" fillId="0" borderId="14" xfId="0" applyNumberFormat="1" applyFont="1" applyFill="1" applyBorder="1" applyAlignment="1">
      <alignment horizontal="center" vertical="center"/>
    </xf>
    <xf numFmtId="1" fontId="11" fillId="0" borderId="14" xfId="0" applyNumberFormat="1" applyFont="1" applyFill="1" applyBorder="1" applyAlignment="1">
      <alignment horizontal="center" vertical="center"/>
    </xf>
    <xf numFmtId="1" fontId="11" fillId="0" borderId="15" xfId="0" applyNumberFormat="1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13" fillId="0" borderId="17" xfId="0" applyFont="1" applyFill="1" applyBorder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5" fillId="0" borderId="20" xfId="0" applyFont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0" fontId="18" fillId="0" borderId="6" xfId="0" applyFont="1" applyBorder="1" applyAlignment="1">
      <alignment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 wrapText="1"/>
    </xf>
    <xf numFmtId="1" fontId="3" fillId="0" borderId="15" xfId="0" applyNumberFormat="1" applyFont="1" applyFill="1" applyBorder="1" applyAlignment="1">
      <alignment horizontal="center" vertical="center"/>
    </xf>
    <xf numFmtId="1" fontId="3" fillId="0" borderId="14" xfId="0" applyNumberFormat="1" applyFont="1" applyFill="1" applyBorder="1" applyAlignment="1">
      <alignment horizontal="center" vertical="center" wrapText="1"/>
    </xf>
    <xf numFmtId="1" fontId="3" fillId="2" borderId="14" xfId="0" applyNumberFormat="1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/>
    </xf>
    <xf numFmtId="0" fontId="18" fillId="0" borderId="6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18" fillId="0" borderId="6" xfId="0" applyFont="1" applyBorder="1" applyAlignment="1">
      <alignment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left" vertical="center"/>
    </xf>
    <xf numFmtId="0" fontId="24" fillId="2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25" fillId="0" borderId="1" xfId="0" applyFont="1" applyFill="1" applyBorder="1" applyAlignment="1">
      <alignment horizontal="left" vertical="center"/>
    </xf>
    <xf numFmtId="0" fontId="5" fillId="0" borderId="2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3" fillId="0" borderId="6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1" fontId="3" fillId="0" borderId="24" xfId="0" applyNumberFormat="1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/>
    </xf>
    <xf numFmtId="165" fontId="3" fillId="0" borderId="15" xfId="3" applyNumberFormat="1" applyFont="1" applyFill="1" applyBorder="1" applyAlignment="1">
      <alignment horizontal="center" vertical="center"/>
    </xf>
    <xf numFmtId="1" fontId="3" fillId="0" borderId="18" xfId="0" applyNumberFormat="1" applyFont="1" applyFill="1" applyBorder="1" applyAlignment="1">
      <alignment horizontal="center" vertical="center"/>
    </xf>
    <xf numFmtId="1" fontId="3" fillId="0" borderId="18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19" fillId="0" borderId="2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9" fillId="0" borderId="6" xfId="0" applyFont="1" applyFill="1" applyBorder="1" applyAlignment="1">
      <alignment horizontal="center"/>
    </xf>
    <xf numFmtId="0" fontId="5" fillId="0" borderId="4" xfId="0" applyFont="1" applyBorder="1" applyAlignment="1">
      <alignment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1" fontId="11" fillId="0" borderId="18" xfId="0" applyNumberFormat="1" applyFont="1" applyFill="1" applyBorder="1" applyAlignment="1">
      <alignment horizontal="center" vertical="center"/>
    </xf>
    <xf numFmtId="165" fontId="11" fillId="0" borderId="15" xfId="0" applyNumberFormat="1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28" fillId="0" borderId="0" xfId="0" applyFont="1" applyFill="1" applyBorder="1" applyAlignment="1">
      <alignment horizontal="left"/>
    </xf>
    <xf numFmtId="0" fontId="10" fillId="0" borderId="0" xfId="0" applyFont="1" applyAlignment="1">
      <alignment horizontal="left" vertical="center"/>
    </xf>
    <xf numFmtId="0" fontId="29" fillId="0" borderId="0" xfId="0" applyFont="1" applyFill="1" applyBorder="1" applyAlignment="1">
      <alignment horizontal="left"/>
    </xf>
    <xf numFmtId="0" fontId="5" fillId="0" borderId="2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18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24" fillId="0" borderId="1" xfId="0" applyFont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/>
    </xf>
    <xf numFmtId="0" fontId="4" fillId="0" borderId="5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/>
    </xf>
    <xf numFmtId="1" fontId="3" fillId="0" borderId="12" xfId="0" applyNumberFormat="1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left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 wrapText="1"/>
    </xf>
    <xf numFmtId="1" fontId="3" fillId="0" borderId="27" xfId="0" applyNumberFormat="1" applyFont="1" applyFill="1" applyBorder="1" applyAlignment="1">
      <alignment horizontal="center" vertical="center"/>
    </xf>
    <xf numFmtId="165" fontId="3" fillId="0" borderId="28" xfId="3" applyNumberFormat="1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center"/>
    </xf>
    <xf numFmtId="0" fontId="29" fillId="0" borderId="30" xfId="0" applyFont="1" applyFill="1" applyBorder="1" applyAlignment="1">
      <alignment horizontal="left"/>
    </xf>
    <xf numFmtId="0" fontId="28" fillId="0" borderId="30" xfId="0" applyFont="1" applyFill="1" applyBorder="1" applyAlignment="1">
      <alignment horizontal="left"/>
    </xf>
    <xf numFmtId="0" fontId="6" fillId="0" borderId="30" xfId="0" applyFont="1" applyFill="1" applyBorder="1" applyAlignment="1">
      <alignment horizontal="center"/>
    </xf>
    <xf numFmtId="0" fontId="0" fillId="0" borderId="30" xfId="0" applyFont="1" applyFill="1" applyBorder="1" applyAlignment="1">
      <alignment horizontal="center"/>
    </xf>
    <xf numFmtId="0" fontId="6" fillId="0" borderId="31" xfId="0" applyFont="1" applyFill="1" applyBorder="1" applyAlignment="1">
      <alignment horizontal="center"/>
    </xf>
    <xf numFmtId="0" fontId="0" fillId="0" borderId="32" xfId="0" applyFont="1" applyFill="1" applyBorder="1" applyAlignment="1">
      <alignment horizontal="center"/>
    </xf>
    <xf numFmtId="0" fontId="0" fillId="0" borderId="33" xfId="0" applyFont="1" applyFill="1" applyBorder="1" applyAlignment="1">
      <alignment horizontal="center"/>
    </xf>
    <xf numFmtId="0" fontId="29" fillId="0" borderId="34" xfId="0" applyFont="1" applyFill="1" applyBorder="1" applyAlignment="1">
      <alignment horizontal="left"/>
    </xf>
    <xf numFmtId="0" fontId="28" fillId="0" borderId="34" xfId="0" applyFont="1" applyFill="1" applyBorder="1" applyAlignment="1">
      <alignment horizontal="left"/>
    </xf>
    <xf numFmtId="0" fontId="6" fillId="0" borderId="34" xfId="0" applyFont="1" applyFill="1" applyBorder="1" applyAlignment="1">
      <alignment horizontal="center"/>
    </xf>
    <xf numFmtId="0" fontId="0" fillId="0" borderId="34" xfId="0" applyFont="1" applyFill="1" applyBorder="1" applyAlignment="1">
      <alignment horizontal="center"/>
    </xf>
    <xf numFmtId="0" fontId="0" fillId="0" borderId="35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left" vertical="center"/>
    </xf>
    <xf numFmtId="0" fontId="25" fillId="0" borderId="1" xfId="0" applyFont="1" applyBorder="1" applyAlignment="1">
      <alignment horizontal="left" vertical="center"/>
    </xf>
    <xf numFmtId="0" fontId="26" fillId="2" borderId="1" xfId="0" applyFont="1" applyFill="1" applyBorder="1" applyAlignment="1">
      <alignment horizontal="left" vertical="center"/>
    </xf>
    <xf numFmtId="0" fontId="25" fillId="2" borderId="1" xfId="0" applyFont="1" applyFill="1" applyBorder="1" applyAlignment="1">
      <alignment horizontal="left" vertical="center"/>
    </xf>
    <xf numFmtId="0" fontId="26" fillId="0" borderId="1" xfId="0" applyFont="1" applyBorder="1" applyAlignment="1">
      <alignment horizontal="left" vertical="center"/>
    </xf>
    <xf numFmtId="0" fontId="13" fillId="0" borderId="14" xfId="0" applyFont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 wrapText="1"/>
    </xf>
    <xf numFmtId="1" fontId="3" fillId="0" borderId="38" xfId="0" applyNumberFormat="1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/>
    </xf>
    <xf numFmtId="0" fontId="19" fillId="0" borderId="10" xfId="0" applyFont="1" applyFill="1" applyBorder="1" applyAlignment="1">
      <alignment horizontal="center" vertical="center"/>
    </xf>
    <xf numFmtId="0" fontId="19" fillId="2" borderId="10" xfId="0" applyFont="1" applyFill="1" applyBorder="1" applyAlignment="1">
      <alignment horizontal="center" vertical="center"/>
    </xf>
    <xf numFmtId="1" fontId="3" fillId="0" borderId="36" xfId="0" applyNumberFormat="1" applyFont="1" applyFill="1" applyBorder="1" applyAlignment="1">
      <alignment horizontal="center" vertical="center"/>
    </xf>
    <xf numFmtId="1" fontId="18" fillId="0" borderId="12" xfId="0" applyNumberFormat="1" applyFont="1" applyFill="1" applyBorder="1" applyAlignment="1">
      <alignment horizontal="center" vertical="center"/>
    </xf>
    <xf numFmtId="0" fontId="0" fillId="0" borderId="17" xfId="0" applyFont="1" applyBorder="1"/>
    <xf numFmtId="0" fontId="8" fillId="0" borderId="38" xfId="0" applyFont="1" applyFill="1" applyBorder="1" applyAlignment="1">
      <alignment horizontal="left" vertical="center"/>
    </xf>
    <xf numFmtId="0" fontId="10" fillId="0" borderId="38" xfId="0" applyFont="1" applyFill="1" applyBorder="1" applyAlignment="1">
      <alignment horizontal="left" vertical="center"/>
    </xf>
    <xf numFmtId="164" fontId="19" fillId="2" borderId="2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1" fillId="0" borderId="3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/>
    </xf>
    <xf numFmtId="1" fontId="31" fillId="0" borderId="37" xfId="0" applyNumberFormat="1" applyFont="1" applyFill="1" applyBorder="1" applyAlignment="1">
      <alignment horizontal="center" vertical="center"/>
    </xf>
    <xf numFmtId="1" fontId="31" fillId="0" borderId="38" xfId="0" applyNumberFormat="1" applyFont="1" applyFill="1" applyBorder="1" applyAlignment="1">
      <alignment horizontal="center" vertical="center"/>
    </xf>
    <xf numFmtId="1" fontId="31" fillId="0" borderId="7" xfId="0" applyNumberFormat="1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" fontId="31" fillId="0" borderId="12" xfId="0" applyNumberFormat="1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5" fillId="2" borderId="10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22" xfId="0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/>
    </xf>
    <xf numFmtId="1" fontId="3" fillId="2" borderId="24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1" fillId="2" borderId="3" xfId="0" applyFont="1" applyFill="1" applyBorder="1" applyAlignment="1">
      <alignment horizontal="center" vertical="center"/>
    </xf>
    <xf numFmtId="0" fontId="31" fillId="2" borderId="7" xfId="0" applyFont="1" applyFill="1" applyBorder="1" applyAlignment="1">
      <alignment horizontal="center" vertical="center"/>
    </xf>
    <xf numFmtId="0" fontId="18" fillId="2" borderId="21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vertical="center"/>
    </xf>
    <xf numFmtId="0" fontId="20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/>
    </xf>
    <xf numFmtId="0" fontId="13" fillId="2" borderId="2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/>
    </xf>
    <xf numFmtId="0" fontId="19" fillId="2" borderId="2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1" fontId="11" fillId="2" borderId="14" xfId="0" applyNumberFormat="1" applyFont="1" applyFill="1" applyBorder="1" applyAlignment="1">
      <alignment horizontal="center" vertical="center"/>
    </xf>
    <xf numFmtId="165" fontId="11" fillId="2" borderId="15" xfId="0" applyNumberFormat="1" applyFont="1" applyFill="1" applyBorder="1" applyAlignment="1">
      <alignment horizontal="center" vertical="center"/>
    </xf>
    <xf numFmtId="1" fontId="11" fillId="2" borderId="18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left" vertical="center"/>
    </xf>
    <xf numFmtId="0" fontId="24" fillId="3" borderId="1" xfId="0" applyFont="1" applyFill="1" applyBorder="1" applyAlignment="1">
      <alignment horizontal="left" vertical="center"/>
    </xf>
    <xf numFmtId="0" fontId="13" fillId="3" borderId="6" xfId="0" applyFont="1" applyFill="1" applyBorder="1" applyAlignment="1">
      <alignment horizontal="left" vertical="center" wrapText="1"/>
    </xf>
    <xf numFmtId="0" fontId="19" fillId="3" borderId="2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/>
    </xf>
    <xf numFmtId="0" fontId="19" fillId="3" borderId="10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/>
    </xf>
    <xf numFmtId="0" fontId="18" fillId="3" borderId="10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left" vertical="center" wrapText="1"/>
    </xf>
    <xf numFmtId="0" fontId="5" fillId="3" borderId="6" xfId="0" applyNumberFormat="1" applyFont="1" applyFill="1" applyBorder="1" applyAlignment="1">
      <alignment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13" fillId="3" borderId="6" xfId="0" applyNumberFormat="1" applyFont="1" applyFill="1" applyBorder="1" applyAlignment="1">
      <alignment vertical="center" wrapText="1"/>
    </xf>
    <xf numFmtId="0" fontId="5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left" vertical="center"/>
    </xf>
    <xf numFmtId="0" fontId="5" fillId="3" borderId="38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center" vertical="center" wrapText="1"/>
    </xf>
    <xf numFmtId="0" fontId="18" fillId="3" borderId="37" xfId="0" applyFont="1" applyFill="1" applyBorder="1" applyAlignment="1">
      <alignment horizontal="center" vertical="center"/>
    </xf>
    <xf numFmtId="0" fontId="18" fillId="3" borderId="38" xfId="0" applyFont="1" applyFill="1" applyBorder="1" applyAlignment="1">
      <alignment horizontal="center" vertical="center"/>
    </xf>
    <xf numFmtId="0" fontId="18" fillId="3" borderId="38" xfId="0" applyFont="1" applyFill="1" applyBorder="1" applyAlignment="1">
      <alignment horizontal="center" vertical="center" wrapText="1"/>
    </xf>
    <xf numFmtId="1" fontId="3" fillId="3" borderId="38" xfId="0" applyNumberFormat="1" applyFont="1" applyFill="1" applyBorder="1" applyAlignment="1">
      <alignment horizontal="center" vertical="center"/>
    </xf>
    <xf numFmtId="1" fontId="3" fillId="3" borderId="12" xfId="0" applyNumberFormat="1" applyFont="1" applyFill="1" applyBorder="1" applyAlignment="1">
      <alignment horizontal="center" vertical="center"/>
    </xf>
    <xf numFmtId="1" fontId="3" fillId="3" borderId="36" xfId="0" applyNumberFormat="1" applyFont="1" applyFill="1" applyBorder="1" applyAlignment="1">
      <alignment horizontal="center" vertical="center"/>
    </xf>
    <xf numFmtId="1" fontId="31" fillId="3" borderId="37" xfId="0" applyNumberFormat="1" applyFont="1" applyFill="1" applyBorder="1" applyAlignment="1">
      <alignment horizontal="center" vertical="center"/>
    </xf>
    <xf numFmtId="1" fontId="31" fillId="3" borderId="38" xfId="0" applyNumberFormat="1" applyFont="1" applyFill="1" applyBorder="1" applyAlignment="1">
      <alignment horizontal="center" vertical="center"/>
    </xf>
    <xf numFmtId="1" fontId="18" fillId="3" borderId="12" xfId="0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19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0" fontId="13" fillId="3" borderId="6" xfId="0" applyFont="1" applyFill="1" applyBorder="1" applyAlignment="1">
      <alignment vertical="center" wrapText="1"/>
    </xf>
    <xf numFmtId="0" fontId="18" fillId="3" borderId="6" xfId="0" applyFont="1" applyFill="1" applyBorder="1" applyAlignment="1">
      <alignment vertical="center" wrapText="1"/>
    </xf>
    <xf numFmtId="0" fontId="27" fillId="3" borderId="1" xfId="0" applyFont="1" applyFill="1" applyBorder="1" applyAlignment="1">
      <alignment horizontal="left" vertical="center" wrapText="1"/>
    </xf>
    <xf numFmtId="0" fontId="18" fillId="3" borderId="6" xfId="0" applyFont="1" applyFill="1" applyBorder="1" applyAlignment="1">
      <alignment vertical="center"/>
    </xf>
    <xf numFmtId="0" fontId="5" fillId="3" borderId="9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  <xf numFmtId="0" fontId="3" fillId="3" borderId="21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1" fillId="3" borderId="3" xfId="0" applyFont="1" applyFill="1" applyBorder="1" applyAlignment="1">
      <alignment horizontal="center" vertical="center"/>
    </xf>
    <xf numFmtId="0" fontId="31" fillId="3" borderId="7" xfId="0" applyFont="1" applyFill="1" applyBorder="1" applyAlignment="1">
      <alignment horizontal="center" vertical="center"/>
    </xf>
    <xf numFmtId="1" fontId="31" fillId="3" borderId="7" xfId="0" applyNumberFormat="1" applyFont="1" applyFill="1" applyBorder="1" applyAlignment="1">
      <alignment horizontal="center" vertical="center"/>
    </xf>
    <xf numFmtId="0" fontId="31" fillId="3" borderId="21" xfId="0" applyFont="1" applyFill="1" applyBorder="1" applyAlignment="1">
      <alignment horizontal="center" vertical="center"/>
    </xf>
    <xf numFmtId="0" fontId="18" fillId="3" borderId="13" xfId="0" applyFont="1" applyFill="1" applyBorder="1" applyAlignment="1">
      <alignment horizontal="center" vertical="center"/>
    </xf>
    <xf numFmtId="0" fontId="18" fillId="3" borderId="14" xfId="0" applyFont="1" applyFill="1" applyBorder="1" applyAlignment="1">
      <alignment horizontal="center" vertical="center"/>
    </xf>
    <xf numFmtId="0" fontId="18" fillId="3" borderId="14" xfId="0" applyFont="1" applyFill="1" applyBorder="1" applyAlignment="1">
      <alignment horizontal="center" vertical="center" wrapText="1"/>
    </xf>
    <xf numFmtId="1" fontId="3" fillId="3" borderId="14" xfId="0" applyNumberFormat="1" applyFont="1" applyFill="1" applyBorder="1" applyAlignment="1">
      <alignment horizontal="center" vertical="center"/>
    </xf>
    <xf numFmtId="165" fontId="3" fillId="3" borderId="15" xfId="3" applyNumberFormat="1" applyFont="1" applyFill="1" applyBorder="1" applyAlignment="1">
      <alignment horizontal="center" vertical="center"/>
    </xf>
    <xf numFmtId="1" fontId="3" fillId="3" borderId="18" xfId="0" applyNumberFormat="1" applyFont="1" applyFill="1" applyBorder="1" applyAlignment="1">
      <alignment horizontal="center" vertical="center"/>
    </xf>
    <xf numFmtId="1" fontId="3" fillId="3" borderId="15" xfId="0" applyNumberFormat="1" applyFont="1" applyFill="1" applyBorder="1" applyAlignment="1">
      <alignment horizontal="center" vertical="center"/>
    </xf>
    <xf numFmtId="1" fontId="3" fillId="3" borderId="18" xfId="0" applyNumberFormat="1" applyFont="1" applyFill="1" applyBorder="1" applyAlignment="1">
      <alignment horizontal="center" vertical="center" wrapText="1"/>
    </xf>
    <xf numFmtId="1" fontId="3" fillId="3" borderId="14" xfId="0" applyNumberFormat="1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/>
    </xf>
    <xf numFmtId="0" fontId="18" fillId="3" borderId="8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vertical="center"/>
    </xf>
    <xf numFmtId="0" fontId="18" fillId="3" borderId="3" xfId="0" applyFont="1" applyFill="1" applyBorder="1" applyAlignment="1">
      <alignment horizontal="center" vertical="center" wrapText="1"/>
    </xf>
    <xf numFmtId="0" fontId="18" fillId="3" borderId="21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13" fillId="3" borderId="17" xfId="0" applyFont="1" applyFill="1" applyBorder="1" applyAlignment="1">
      <alignment horizontal="center"/>
    </xf>
    <xf numFmtId="0" fontId="5" fillId="3" borderId="4" xfId="0" applyFont="1" applyFill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0" fontId="13" fillId="3" borderId="8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left" vertical="center"/>
    </xf>
    <xf numFmtId="0" fontId="26" fillId="3" borderId="1" xfId="0" applyFont="1" applyFill="1" applyBorder="1" applyAlignment="1">
      <alignment horizontal="left" vertical="center"/>
    </xf>
    <xf numFmtId="0" fontId="13" fillId="3" borderId="6" xfId="0" applyFont="1" applyFill="1" applyBorder="1" applyAlignment="1">
      <alignment horizontal="left" vertical="center"/>
    </xf>
    <xf numFmtId="164" fontId="19" fillId="3" borderId="2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12" fillId="0" borderId="49" xfId="0" applyFont="1" applyBorder="1" applyAlignment="1">
      <alignment vertical="center" wrapText="1"/>
    </xf>
    <xf numFmtId="0" fontId="12" fillId="0" borderId="50" xfId="0" applyFont="1" applyBorder="1" applyAlignment="1">
      <alignment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33" fillId="0" borderId="49" xfId="0" applyFont="1" applyBorder="1" applyAlignment="1">
      <alignment vertical="center" wrapText="1"/>
    </xf>
    <xf numFmtId="0" fontId="33" fillId="0" borderId="50" xfId="0" applyFont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/>
    </xf>
    <xf numFmtId="0" fontId="5" fillId="3" borderId="21" xfId="0" applyFont="1" applyFill="1" applyBorder="1" applyAlignment="1">
      <alignment horizontal="left" vertical="center" wrapText="1"/>
    </xf>
    <xf numFmtId="0" fontId="12" fillId="0" borderId="1" xfId="0" applyFont="1" applyBorder="1"/>
    <xf numFmtId="0" fontId="11" fillId="3" borderId="12" xfId="0" applyFont="1" applyFill="1" applyBorder="1" applyAlignment="1">
      <alignment horizontal="center" vertical="center"/>
    </xf>
    <xf numFmtId="0" fontId="22" fillId="3" borderId="5" xfId="0" applyFont="1" applyFill="1" applyBorder="1" applyAlignment="1">
      <alignment horizontal="left" vertical="center" wrapText="1"/>
    </xf>
    <xf numFmtId="0" fontId="13" fillId="3" borderId="17" xfId="0" applyFont="1" applyFill="1" applyBorder="1" applyAlignment="1">
      <alignment horizontal="left" vertical="center" wrapText="1"/>
    </xf>
    <xf numFmtId="0" fontId="22" fillId="3" borderId="1" xfId="0" applyFont="1" applyFill="1" applyBorder="1" applyAlignment="1">
      <alignment horizontal="left" vertical="center"/>
    </xf>
    <xf numFmtId="0" fontId="11" fillId="3" borderId="0" xfId="0" applyFont="1" applyFill="1" applyBorder="1" applyAlignment="1">
      <alignment horizontal="left" vertical="center"/>
    </xf>
    <xf numFmtId="0" fontId="13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7" fillId="3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3" fillId="3" borderId="1" xfId="0" applyFont="1" applyFill="1" applyBorder="1" applyAlignment="1">
      <alignment horizontal="center" textRotation="90" wrapText="1"/>
    </xf>
    <xf numFmtId="0" fontId="13" fillId="3" borderId="7" xfId="0" applyFont="1" applyFill="1" applyBorder="1" applyAlignment="1">
      <alignment horizontal="center" textRotation="90" wrapText="1"/>
    </xf>
    <xf numFmtId="0" fontId="13" fillId="3" borderId="1" xfId="0" applyFont="1" applyFill="1" applyBorder="1" applyAlignment="1">
      <alignment horizontal="center" textRotation="90"/>
    </xf>
    <xf numFmtId="0" fontId="13" fillId="3" borderId="7" xfId="0" applyFont="1" applyFill="1" applyBorder="1" applyAlignment="1">
      <alignment horizontal="center" textRotation="90"/>
    </xf>
    <xf numFmtId="0" fontId="13" fillId="3" borderId="1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textRotation="90"/>
    </xf>
    <xf numFmtId="0" fontId="13" fillId="3" borderId="3" xfId="0" applyFont="1" applyFill="1" applyBorder="1" applyAlignment="1">
      <alignment horizontal="center" textRotation="90"/>
    </xf>
    <xf numFmtId="0" fontId="13" fillId="3" borderId="10" xfId="0" applyFont="1" applyFill="1" applyBorder="1" applyAlignment="1">
      <alignment horizontal="center" textRotation="90"/>
    </xf>
    <xf numFmtId="0" fontId="13" fillId="3" borderId="9" xfId="0" applyFont="1" applyFill="1" applyBorder="1" applyAlignment="1">
      <alignment horizontal="center" textRotation="90"/>
    </xf>
    <xf numFmtId="0" fontId="13" fillId="3" borderId="22" xfId="0" applyFont="1" applyFill="1" applyBorder="1" applyAlignment="1">
      <alignment horizontal="center" textRotation="90" wrapText="1"/>
    </xf>
    <xf numFmtId="0" fontId="13" fillId="3" borderId="24" xfId="0" applyFont="1" applyFill="1" applyBorder="1" applyAlignment="1">
      <alignment horizontal="center" textRotation="90" wrapText="1"/>
    </xf>
    <xf numFmtId="0" fontId="9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3" fillId="3" borderId="19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textRotation="90" wrapText="1"/>
    </xf>
    <xf numFmtId="0" fontId="13" fillId="3" borderId="1" xfId="0" applyFont="1" applyFill="1" applyBorder="1" applyAlignment="1">
      <alignment horizontal="center" vertical="center" textRotation="90" wrapText="1"/>
    </xf>
    <xf numFmtId="0" fontId="13" fillId="3" borderId="7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center" vertical="center"/>
    </xf>
    <xf numFmtId="0" fontId="13" fillId="3" borderId="29" xfId="0" applyFont="1" applyFill="1" applyBorder="1" applyAlignment="1">
      <alignment horizontal="center" vertical="center" wrapText="1"/>
    </xf>
    <xf numFmtId="0" fontId="13" fillId="3" borderId="30" xfId="0" applyFont="1" applyFill="1" applyBorder="1" applyAlignment="1">
      <alignment horizontal="center" vertical="center" wrapText="1"/>
    </xf>
    <xf numFmtId="0" fontId="13" fillId="3" borderId="31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center" vertical="center" wrapText="1"/>
    </xf>
    <xf numFmtId="0" fontId="13" fillId="3" borderId="46" xfId="0" applyFont="1" applyFill="1" applyBorder="1" applyAlignment="1">
      <alignment horizontal="center" vertical="center" wrapText="1"/>
    </xf>
    <xf numFmtId="0" fontId="13" fillId="3" borderId="47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0" fillId="3" borderId="20" xfId="0" applyFont="1" applyFill="1" applyBorder="1"/>
    <xf numFmtId="0" fontId="0" fillId="3" borderId="17" xfId="0" applyFont="1" applyFill="1" applyBorder="1"/>
    <xf numFmtId="0" fontId="13" fillId="3" borderId="6" xfId="0" applyFont="1" applyFill="1" applyBorder="1" applyAlignment="1">
      <alignment horizontal="center" textRotation="90" wrapText="1"/>
    </xf>
    <xf numFmtId="0" fontId="13" fillId="3" borderId="21" xfId="0" applyFont="1" applyFill="1" applyBorder="1" applyAlignment="1">
      <alignment horizontal="center" textRotation="90" wrapText="1"/>
    </xf>
    <xf numFmtId="0" fontId="13" fillId="3" borderId="41" xfId="0" applyFont="1" applyFill="1" applyBorder="1" applyAlignment="1">
      <alignment horizontal="center" vertical="center" wrapText="1"/>
    </xf>
    <xf numFmtId="0" fontId="13" fillId="3" borderId="22" xfId="0" applyFont="1" applyFill="1" applyBorder="1"/>
    <xf numFmtId="0" fontId="13" fillId="3" borderId="24" xfId="0" applyFont="1" applyFill="1" applyBorder="1"/>
    <xf numFmtId="0" fontId="5" fillId="3" borderId="41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/>
    </xf>
    <xf numFmtId="0" fontId="13" fillId="3" borderId="20" xfId="0" applyFont="1" applyFill="1" applyBorder="1" applyAlignment="1">
      <alignment horizontal="center"/>
    </xf>
    <xf numFmtId="0" fontId="13" fillId="3" borderId="4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13" fillId="3" borderId="22" xfId="0" applyFont="1" applyFill="1" applyBorder="1" applyAlignment="1">
      <alignment horizontal="center"/>
    </xf>
    <xf numFmtId="0" fontId="11" fillId="3" borderId="13" xfId="0" applyFont="1" applyFill="1" applyBorder="1" applyAlignment="1">
      <alignment horizontal="left" vertical="center"/>
    </xf>
    <xf numFmtId="0" fontId="11" fillId="3" borderId="14" xfId="0" applyFont="1" applyFill="1" applyBorder="1" applyAlignment="1">
      <alignment horizontal="left" vertical="center"/>
    </xf>
    <xf numFmtId="0" fontId="11" fillId="3" borderId="15" xfId="0" applyFont="1" applyFill="1" applyBorder="1" applyAlignment="1">
      <alignment horizontal="left" vertical="center"/>
    </xf>
    <xf numFmtId="0" fontId="11" fillId="3" borderId="13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3" fillId="2" borderId="2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6" xfId="6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/>
    </xf>
    <xf numFmtId="0" fontId="11" fillId="3" borderId="14" xfId="0" applyFont="1" applyFill="1" applyBorder="1" applyAlignment="1">
      <alignment horizontal="center"/>
    </xf>
    <xf numFmtId="0" fontId="11" fillId="3" borderId="15" xfId="0" applyFont="1" applyFill="1" applyBorder="1" applyAlignment="1">
      <alignment horizontal="center"/>
    </xf>
    <xf numFmtId="0" fontId="11" fillId="3" borderId="41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/>
    </xf>
    <xf numFmtId="0" fontId="14" fillId="3" borderId="8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3" fillId="2" borderId="37" xfId="6" applyFont="1" applyFill="1" applyBorder="1" applyAlignment="1">
      <alignment horizontal="left" vertical="center"/>
    </xf>
    <xf numFmtId="0" fontId="13" fillId="2" borderId="38" xfId="6" applyFont="1" applyFill="1" applyBorder="1" applyAlignment="1">
      <alignment vertical="center"/>
    </xf>
    <xf numFmtId="0" fontId="13" fillId="2" borderId="12" xfId="6" applyFont="1" applyFill="1" applyBorder="1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left" vertical="center"/>
    </xf>
    <xf numFmtId="0" fontId="16" fillId="3" borderId="5" xfId="0" applyFont="1" applyFill="1" applyBorder="1" applyAlignment="1">
      <alignment vertical="center"/>
    </xf>
    <xf numFmtId="0" fontId="16" fillId="3" borderId="8" xfId="0" applyFont="1" applyFill="1" applyBorder="1" applyAlignment="1">
      <alignment vertical="center"/>
    </xf>
    <xf numFmtId="0" fontId="0" fillId="3" borderId="11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8" xfId="0" applyFont="1" applyFill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3" borderId="9" xfId="0" applyFont="1" applyFill="1" applyBorder="1" applyAlignment="1">
      <alignment horizontal="center"/>
    </xf>
    <xf numFmtId="0" fontId="0" fillId="3" borderId="7" xfId="0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3" fillId="2" borderId="2" xfId="6" applyNumberFormat="1" applyFont="1" applyFill="1" applyBorder="1" applyAlignment="1">
      <alignment horizontal="left" vertical="center" wrapText="1"/>
    </xf>
    <xf numFmtId="0" fontId="13" fillId="2" borderId="1" xfId="6" applyNumberFormat="1" applyFont="1" applyFill="1" applyBorder="1" applyAlignment="1">
      <alignment vertical="center" wrapText="1"/>
    </xf>
    <xf numFmtId="0" fontId="13" fillId="2" borderId="6" xfId="6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1" fillId="0" borderId="42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11" fillId="0" borderId="4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3_Книга1" xfId="6"/>
    <cellStyle name="Финансовый" xfId="3" builtinId="3"/>
    <cellStyle name="Финансовый 2" xfId="4"/>
    <cellStyle name="Финансовый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09"/>
  <sheetViews>
    <sheetView showZeros="0" view="pageBreakPreview" topLeftCell="A83" zoomScale="55" zoomScaleNormal="55" zoomScaleSheetLayoutView="55" zoomScalePageLayoutView="55" workbookViewId="0">
      <selection activeCell="A103" sqref="A103:Y109"/>
    </sheetView>
  </sheetViews>
  <sheetFormatPr defaultRowHeight="23.25" x14ac:dyDescent="0.2"/>
  <cols>
    <col min="1" max="1" width="6.7109375" style="3" customWidth="1"/>
    <col min="2" max="2" width="17.5703125" style="90" customWidth="1"/>
    <col min="3" max="3" width="17" style="62" customWidth="1"/>
    <col min="4" max="4" width="52" style="3" customWidth="1"/>
    <col min="5" max="5" width="6.5703125" style="3" customWidth="1"/>
    <col min="6" max="7" width="7.140625" style="3" customWidth="1"/>
    <col min="8" max="8" width="10.28515625" style="26" customWidth="1"/>
    <col min="9" max="9" width="8" style="3" customWidth="1"/>
    <col min="10" max="10" width="8.28515625" style="3" customWidth="1"/>
    <col min="11" max="11" width="9.7109375" style="3" customWidth="1"/>
    <col min="12" max="12" width="9.85546875" style="3" customWidth="1"/>
    <col min="13" max="13" width="8.7109375" style="3" customWidth="1"/>
    <col min="14" max="14" width="8.5703125" style="3" customWidth="1"/>
    <col min="15" max="15" width="9.85546875" style="3" customWidth="1"/>
    <col min="16" max="16" width="9.28515625" style="3" customWidth="1"/>
    <col min="17" max="17" width="10" style="3" customWidth="1"/>
    <col min="18" max="26" width="8" style="3" customWidth="1"/>
    <col min="27" max="46" width="9.140625" style="3"/>
    <col min="47" max="47" width="6.5703125" style="3" customWidth="1"/>
    <col min="48" max="58" width="9.140625" style="3" hidden="1" customWidth="1"/>
    <col min="59" max="61" width="9.140625" style="3"/>
    <col min="62" max="62" width="15.140625" style="3" customWidth="1"/>
    <col min="63" max="16384" width="9.140625" style="3"/>
  </cols>
  <sheetData>
    <row r="1" spans="1:36" s="9" customFormat="1" ht="18.75" customHeight="1" x14ac:dyDescent="0.2">
      <c r="B1" s="74"/>
      <c r="C1" s="89"/>
      <c r="D1" s="1"/>
      <c r="E1" s="10"/>
      <c r="F1" s="10"/>
      <c r="G1" s="10"/>
      <c r="H1" s="24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1" t="s">
        <v>0</v>
      </c>
      <c r="Y1" s="10"/>
      <c r="Z1" s="10"/>
      <c r="AA1" s="10"/>
      <c r="AI1" s="11" t="s">
        <v>0</v>
      </c>
    </row>
    <row r="2" spans="1:36" s="9" customFormat="1" ht="24.95" customHeight="1" x14ac:dyDescent="0.2">
      <c r="A2" s="438" t="s">
        <v>13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  <c r="N2" s="438"/>
      <c r="O2" s="438"/>
      <c r="P2" s="438"/>
      <c r="Q2" s="438"/>
      <c r="R2" s="438"/>
      <c r="S2" s="438"/>
      <c r="T2" s="438"/>
      <c r="U2" s="438"/>
      <c r="V2" s="438"/>
      <c r="W2" s="438"/>
      <c r="X2" s="438"/>
      <c r="Y2" s="438"/>
    </row>
    <row r="3" spans="1:36" s="9" customFormat="1" ht="24.95" customHeight="1" x14ac:dyDescent="0.2">
      <c r="A3" s="438" t="s">
        <v>14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38"/>
      <c r="P3" s="438"/>
      <c r="Q3" s="438"/>
      <c r="R3" s="438"/>
      <c r="S3" s="438"/>
      <c r="T3" s="438"/>
      <c r="U3" s="438"/>
      <c r="V3" s="438"/>
      <c r="W3" s="438"/>
      <c r="X3" s="438"/>
      <c r="Y3" s="438"/>
    </row>
    <row r="4" spans="1:36" s="9" customFormat="1" ht="24.95" customHeight="1" x14ac:dyDescent="0.2">
      <c r="A4" s="439" t="s">
        <v>15</v>
      </c>
      <c r="B4" s="439"/>
      <c r="C4" s="439"/>
      <c r="D4" s="439"/>
      <c r="E4" s="75"/>
      <c r="F4" s="8"/>
      <c r="G4" s="8"/>
      <c r="H4" s="25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</row>
    <row r="5" spans="1:36" s="9" customFormat="1" ht="24.95" customHeight="1" x14ac:dyDescent="0.2">
      <c r="A5" s="440" t="s">
        <v>16</v>
      </c>
      <c r="B5" s="440"/>
      <c r="C5" s="440"/>
      <c r="D5" s="440"/>
      <c r="E5" s="8"/>
      <c r="F5" s="8"/>
      <c r="G5" s="8"/>
      <c r="H5" s="25"/>
      <c r="I5" s="12" t="s">
        <v>19</v>
      </c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spans="1:36" s="9" customFormat="1" ht="24.95" customHeight="1" x14ac:dyDescent="0.2">
      <c r="A6" s="440" t="s">
        <v>17</v>
      </c>
      <c r="B6" s="440"/>
      <c r="C6" s="440"/>
      <c r="D6" s="440"/>
      <c r="E6" s="449" t="s">
        <v>20</v>
      </c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  <c r="Q6" s="8"/>
      <c r="R6" s="13"/>
      <c r="S6" s="13"/>
      <c r="T6" s="13"/>
      <c r="U6" s="13"/>
      <c r="V6" s="13"/>
      <c r="W6" s="13"/>
      <c r="X6" s="13"/>
      <c r="Y6" s="13"/>
      <c r="Z6" s="14"/>
      <c r="AA6" s="14"/>
      <c r="AB6" s="14"/>
      <c r="AC6" s="14"/>
      <c r="AD6" s="14"/>
    </row>
    <row r="7" spans="1:36" s="8" customFormat="1" ht="24.95" customHeight="1" x14ac:dyDescent="0.2">
      <c r="A7" s="302" t="s">
        <v>18</v>
      </c>
      <c r="B7" s="301"/>
      <c r="C7" s="302"/>
      <c r="D7" s="4"/>
      <c r="E7" s="423" t="s">
        <v>21</v>
      </c>
      <c r="F7" s="423"/>
      <c r="G7" s="423"/>
      <c r="H7" s="423"/>
      <c r="I7" s="423"/>
      <c r="J7" s="423"/>
      <c r="K7" s="423"/>
      <c r="L7" s="423"/>
      <c r="M7" s="423"/>
      <c r="N7" s="423"/>
      <c r="O7" s="423"/>
      <c r="P7" s="42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</row>
    <row r="8" spans="1:36" ht="27.95" customHeight="1" x14ac:dyDescent="0.2">
      <c r="A8" s="1"/>
      <c r="C8" s="90"/>
      <c r="D8" s="1"/>
      <c r="E8" s="5"/>
      <c r="G8" s="4"/>
      <c r="H8" s="4"/>
      <c r="I8" s="4"/>
      <c r="J8" s="4"/>
      <c r="K8" s="4"/>
      <c r="L8" s="4"/>
      <c r="M8" s="4"/>
      <c r="N8" s="4"/>
      <c r="P8" s="1"/>
      <c r="Q8" s="1"/>
      <c r="R8" s="15" t="s">
        <v>22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27.95" customHeight="1" x14ac:dyDescent="0.2">
      <c r="A9" s="2"/>
      <c r="B9" s="76"/>
      <c r="C9" s="76"/>
      <c r="H9" s="3"/>
      <c r="R9" s="16" t="s">
        <v>23</v>
      </c>
      <c r="V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ht="27.95" customHeight="1" x14ac:dyDescent="0.2">
      <c r="A10" s="2"/>
      <c r="B10" s="76"/>
      <c r="C10" s="76"/>
      <c r="I10" s="2"/>
      <c r="J10" s="2"/>
      <c r="K10" s="2"/>
      <c r="L10" s="2"/>
      <c r="M10" s="2"/>
      <c r="N10" s="2"/>
      <c r="R10" s="15" t="s">
        <v>24</v>
      </c>
      <c r="S10" s="16"/>
      <c r="T10" s="16"/>
      <c r="U10" s="16"/>
      <c r="V10" s="17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27.95" customHeight="1" x14ac:dyDescent="0.2">
      <c r="A11" s="2"/>
      <c r="B11" s="76"/>
      <c r="C11" s="76"/>
      <c r="I11" s="2"/>
      <c r="J11" s="2"/>
      <c r="K11" s="2"/>
      <c r="L11" s="2"/>
      <c r="M11" s="2"/>
      <c r="N11" s="2"/>
      <c r="R11" s="34" t="s">
        <v>25</v>
      </c>
      <c r="S11" s="16"/>
      <c r="T11" s="16"/>
      <c r="U11" s="16"/>
      <c r="V11" s="17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s="4" customFormat="1" ht="24" customHeight="1" thickBot="1" x14ac:dyDescent="0.25">
      <c r="B12" s="76"/>
      <c r="C12" s="5"/>
      <c r="H12" s="27"/>
      <c r="Z12" s="6"/>
      <c r="AA12" s="6"/>
      <c r="AB12" s="6"/>
      <c r="AC12" s="6"/>
      <c r="AD12" s="6"/>
    </row>
    <row r="13" spans="1:36" ht="24" customHeight="1" thickTop="1" x14ac:dyDescent="0.35">
      <c r="A13" s="441" t="s">
        <v>26</v>
      </c>
      <c r="B13" s="446" t="s">
        <v>27</v>
      </c>
      <c r="C13" s="446" t="s">
        <v>28</v>
      </c>
      <c r="D13" s="461" t="s">
        <v>29</v>
      </c>
      <c r="E13" s="450" t="s">
        <v>30</v>
      </c>
      <c r="F13" s="451"/>
      <c r="G13" s="451"/>
      <c r="H13" s="451"/>
      <c r="I13" s="451"/>
      <c r="J13" s="452"/>
      <c r="K13" s="469" t="s">
        <v>31</v>
      </c>
      <c r="L13" s="470"/>
      <c r="M13" s="470"/>
      <c r="N13" s="470"/>
      <c r="O13" s="470"/>
      <c r="P13" s="470"/>
      <c r="Q13" s="471"/>
      <c r="R13" s="441" t="s">
        <v>32</v>
      </c>
      <c r="S13" s="442"/>
      <c r="T13" s="442"/>
      <c r="U13" s="442"/>
      <c r="V13" s="442"/>
      <c r="W13" s="442"/>
      <c r="X13" s="442"/>
      <c r="Y13" s="443"/>
    </row>
    <row r="14" spans="1:36" ht="23.25" customHeight="1" x14ac:dyDescent="0.35">
      <c r="A14" s="430"/>
      <c r="B14" s="447"/>
      <c r="C14" s="447"/>
      <c r="D14" s="462"/>
      <c r="E14" s="453"/>
      <c r="F14" s="454"/>
      <c r="G14" s="454"/>
      <c r="H14" s="454"/>
      <c r="I14" s="454"/>
      <c r="J14" s="455"/>
      <c r="K14" s="432" t="s">
        <v>33</v>
      </c>
      <c r="L14" s="472" t="s">
        <v>34</v>
      </c>
      <c r="M14" s="472"/>
      <c r="N14" s="472"/>
      <c r="O14" s="472"/>
      <c r="P14" s="472"/>
      <c r="Q14" s="473"/>
      <c r="R14" s="430"/>
      <c r="S14" s="428"/>
      <c r="T14" s="428"/>
      <c r="U14" s="428"/>
      <c r="V14" s="428"/>
      <c r="W14" s="428"/>
      <c r="X14" s="428"/>
      <c r="Y14" s="444"/>
    </row>
    <row r="15" spans="1:36" ht="23.25" customHeight="1" x14ac:dyDescent="0.2">
      <c r="A15" s="430"/>
      <c r="B15" s="447"/>
      <c r="C15" s="447"/>
      <c r="D15" s="462"/>
      <c r="E15" s="434" t="s">
        <v>35</v>
      </c>
      <c r="F15" s="426" t="s">
        <v>36</v>
      </c>
      <c r="G15" s="426" t="s">
        <v>37</v>
      </c>
      <c r="H15" s="424" t="s">
        <v>38</v>
      </c>
      <c r="I15" s="424" t="s">
        <v>39</v>
      </c>
      <c r="J15" s="459" t="s">
        <v>40</v>
      </c>
      <c r="K15" s="432"/>
      <c r="L15" s="424" t="s">
        <v>41</v>
      </c>
      <c r="M15" s="424" t="s">
        <v>42</v>
      </c>
      <c r="N15" s="424" t="s">
        <v>43</v>
      </c>
      <c r="O15" s="424" t="s">
        <v>44</v>
      </c>
      <c r="P15" s="424" t="s">
        <v>45</v>
      </c>
      <c r="Q15" s="436" t="s">
        <v>46</v>
      </c>
      <c r="R15" s="430"/>
      <c r="S15" s="428"/>
      <c r="T15" s="428"/>
      <c r="U15" s="428"/>
      <c r="V15" s="428"/>
      <c r="W15" s="428"/>
      <c r="X15" s="428"/>
      <c r="Y15" s="444"/>
    </row>
    <row r="16" spans="1:36" x14ac:dyDescent="0.2">
      <c r="A16" s="430"/>
      <c r="B16" s="447"/>
      <c r="C16" s="447"/>
      <c r="D16" s="462"/>
      <c r="E16" s="434"/>
      <c r="F16" s="426"/>
      <c r="G16" s="426"/>
      <c r="H16" s="424"/>
      <c r="I16" s="424"/>
      <c r="J16" s="459"/>
      <c r="K16" s="432"/>
      <c r="L16" s="424"/>
      <c r="M16" s="424"/>
      <c r="N16" s="424"/>
      <c r="O16" s="424"/>
      <c r="P16" s="424"/>
      <c r="Q16" s="436"/>
      <c r="R16" s="430"/>
      <c r="S16" s="428"/>
      <c r="T16" s="428"/>
      <c r="U16" s="428"/>
      <c r="V16" s="428"/>
      <c r="W16" s="428"/>
      <c r="X16" s="428"/>
      <c r="Y16" s="444"/>
    </row>
    <row r="17" spans="1:25" x14ac:dyDescent="0.2">
      <c r="A17" s="430"/>
      <c r="B17" s="447"/>
      <c r="C17" s="447"/>
      <c r="D17" s="462"/>
      <c r="E17" s="434"/>
      <c r="F17" s="426"/>
      <c r="G17" s="426"/>
      <c r="H17" s="424"/>
      <c r="I17" s="424"/>
      <c r="J17" s="459"/>
      <c r="K17" s="432"/>
      <c r="L17" s="424"/>
      <c r="M17" s="424"/>
      <c r="N17" s="424"/>
      <c r="O17" s="424"/>
      <c r="P17" s="424"/>
      <c r="Q17" s="436"/>
      <c r="R17" s="430"/>
      <c r="S17" s="428"/>
      <c r="T17" s="428"/>
      <c r="U17" s="428"/>
      <c r="V17" s="428"/>
      <c r="W17" s="428"/>
      <c r="X17" s="428"/>
      <c r="Y17" s="444"/>
    </row>
    <row r="18" spans="1:25" ht="23.25" customHeight="1" x14ac:dyDescent="0.2">
      <c r="A18" s="430"/>
      <c r="B18" s="447"/>
      <c r="C18" s="447"/>
      <c r="D18" s="462"/>
      <c r="E18" s="434"/>
      <c r="F18" s="426"/>
      <c r="G18" s="426"/>
      <c r="H18" s="424"/>
      <c r="I18" s="424"/>
      <c r="J18" s="459"/>
      <c r="K18" s="432"/>
      <c r="L18" s="424"/>
      <c r="M18" s="424"/>
      <c r="N18" s="424"/>
      <c r="O18" s="424"/>
      <c r="P18" s="424"/>
      <c r="Q18" s="436"/>
      <c r="R18" s="430" t="s">
        <v>47</v>
      </c>
      <c r="S18" s="428" t="s">
        <v>48</v>
      </c>
      <c r="T18" s="428" t="s">
        <v>49</v>
      </c>
      <c r="U18" s="428" t="s">
        <v>50</v>
      </c>
      <c r="V18" s="428" t="s">
        <v>51</v>
      </c>
      <c r="W18" s="428" t="s">
        <v>52</v>
      </c>
      <c r="X18" s="428" t="s">
        <v>53</v>
      </c>
      <c r="Y18" s="444" t="s">
        <v>54</v>
      </c>
    </row>
    <row r="19" spans="1:25" x14ac:dyDescent="0.2">
      <c r="A19" s="430"/>
      <c r="B19" s="447"/>
      <c r="C19" s="447"/>
      <c r="D19" s="462"/>
      <c r="E19" s="434"/>
      <c r="F19" s="426"/>
      <c r="G19" s="426"/>
      <c r="H19" s="424"/>
      <c r="I19" s="424"/>
      <c r="J19" s="459"/>
      <c r="K19" s="432"/>
      <c r="L19" s="424"/>
      <c r="M19" s="424"/>
      <c r="N19" s="424"/>
      <c r="O19" s="424"/>
      <c r="P19" s="424"/>
      <c r="Q19" s="436"/>
      <c r="R19" s="430"/>
      <c r="S19" s="428"/>
      <c r="T19" s="428"/>
      <c r="U19" s="428"/>
      <c r="V19" s="428"/>
      <c r="W19" s="428"/>
      <c r="X19" s="428"/>
      <c r="Y19" s="444"/>
    </row>
    <row r="20" spans="1:25" x14ac:dyDescent="0.2">
      <c r="A20" s="430"/>
      <c r="B20" s="447"/>
      <c r="C20" s="447"/>
      <c r="D20" s="462"/>
      <c r="E20" s="434"/>
      <c r="F20" s="426"/>
      <c r="G20" s="426"/>
      <c r="H20" s="424"/>
      <c r="I20" s="424"/>
      <c r="J20" s="459"/>
      <c r="K20" s="432"/>
      <c r="L20" s="424"/>
      <c r="M20" s="424"/>
      <c r="N20" s="424"/>
      <c r="O20" s="424"/>
      <c r="P20" s="424"/>
      <c r="Q20" s="436"/>
      <c r="R20" s="430"/>
      <c r="S20" s="428"/>
      <c r="T20" s="428"/>
      <c r="U20" s="428"/>
      <c r="V20" s="428"/>
      <c r="W20" s="428"/>
      <c r="X20" s="428"/>
      <c r="Y20" s="444"/>
    </row>
    <row r="21" spans="1:25" ht="39" customHeight="1" thickBot="1" x14ac:dyDescent="0.25">
      <c r="A21" s="431"/>
      <c r="B21" s="448"/>
      <c r="C21" s="448"/>
      <c r="D21" s="463"/>
      <c r="E21" s="435"/>
      <c r="F21" s="427"/>
      <c r="G21" s="427"/>
      <c r="H21" s="425"/>
      <c r="I21" s="425"/>
      <c r="J21" s="460"/>
      <c r="K21" s="433"/>
      <c r="L21" s="425"/>
      <c r="M21" s="425"/>
      <c r="N21" s="425"/>
      <c r="O21" s="425"/>
      <c r="P21" s="425"/>
      <c r="Q21" s="437"/>
      <c r="R21" s="431"/>
      <c r="S21" s="429"/>
      <c r="T21" s="429"/>
      <c r="U21" s="429"/>
      <c r="V21" s="429"/>
      <c r="W21" s="429"/>
      <c r="X21" s="429"/>
      <c r="Y21" s="445"/>
    </row>
    <row r="22" spans="1:25" ht="25.5" customHeight="1" thickTop="1" thickBot="1" x14ac:dyDescent="0.25">
      <c r="A22" s="235">
        <v>1</v>
      </c>
      <c r="B22" s="236">
        <v>2</v>
      </c>
      <c r="C22" s="237">
        <v>3</v>
      </c>
      <c r="D22" s="238">
        <v>4</v>
      </c>
      <c r="E22" s="235">
        <v>5</v>
      </c>
      <c r="F22" s="237">
        <v>6</v>
      </c>
      <c r="G22" s="237">
        <v>7</v>
      </c>
      <c r="H22" s="239">
        <v>8</v>
      </c>
      <c r="I22" s="237">
        <v>9</v>
      </c>
      <c r="J22" s="240">
        <v>10</v>
      </c>
      <c r="K22" s="241">
        <v>11</v>
      </c>
      <c r="L22" s="237">
        <v>12</v>
      </c>
      <c r="M22" s="237">
        <v>13</v>
      </c>
      <c r="N22" s="237">
        <v>14</v>
      </c>
      <c r="O22" s="237">
        <v>15</v>
      </c>
      <c r="P22" s="237">
        <v>16</v>
      </c>
      <c r="Q22" s="238">
        <v>17</v>
      </c>
      <c r="R22" s="235">
        <v>18</v>
      </c>
      <c r="S22" s="237">
        <v>19</v>
      </c>
      <c r="T22" s="237">
        <v>20</v>
      </c>
      <c r="U22" s="237">
        <v>21</v>
      </c>
      <c r="V22" s="237">
        <v>22</v>
      </c>
      <c r="W22" s="237">
        <v>23</v>
      </c>
      <c r="X22" s="237">
        <v>24</v>
      </c>
      <c r="Y22" s="240">
        <v>25</v>
      </c>
    </row>
    <row r="23" spans="1:25" ht="25.5" customHeight="1" thickTop="1" thickBot="1" x14ac:dyDescent="0.25">
      <c r="A23" s="466" t="s">
        <v>55</v>
      </c>
      <c r="B23" s="467"/>
      <c r="C23" s="467"/>
      <c r="D23" s="467"/>
      <c r="E23" s="467"/>
      <c r="F23" s="467"/>
      <c r="G23" s="467"/>
      <c r="H23" s="467"/>
      <c r="I23" s="467"/>
      <c r="J23" s="467"/>
      <c r="K23" s="467"/>
      <c r="L23" s="467"/>
      <c r="M23" s="467"/>
      <c r="N23" s="467"/>
      <c r="O23" s="467"/>
      <c r="P23" s="467"/>
      <c r="Q23" s="467"/>
      <c r="R23" s="467"/>
      <c r="S23" s="467"/>
      <c r="T23" s="467"/>
      <c r="U23" s="467"/>
      <c r="V23" s="467"/>
      <c r="W23" s="467"/>
      <c r="X23" s="467"/>
      <c r="Y23" s="468"/>
    </row>
    <row r="24" spans="1:25" ht="25.5" customHeight="1" thickTop="1" thickBot="1" x14ac:dyDescent="0.25">
      <c r="A24" s="242"/>
      <c r="B24" s="501" t="s">
        <v>57</v>
      </c>
      <c r="C24" s="501"/>
      <c r="D24" s="505" t="s">
        <v>56</v>
      </c>
      <c r="E24" s="505"/>
      <c r="F24" s="505"/>
      <c r="G24" s="505"/>
      <c r="H24" s="505"/>
      <c r="I24" s="505"/>
      <c r="J24" s="524"/>
      <c r="K24" s="243"/>
      <c r="L24" s="244"/>
      <c r="M24" s="244"/>
      <c r="N24" s="244"/>
      <c r="O24" s="244"/>
      <c r="P24" s="244"/>
      <c r="Q24" s="245"/>
      <c r="R24" s="246"/>
      <c r="S24" s="247"/>
      <c r="T24" s="247"/>
      <c r="U24" s="247"/>
      <c r="V24" s="248"/>
      <c r="W24" s="248"/>
      <c r="X24" s="248"/>
      <c r="Y24" s="249"/>
    </row>
    <row r="25" spans="1:25" ht="25.5" customHeight="1" thickBot="1" x14ac:dyDescent="0.25">
      <c r="A25" s="250">
        <v>1</v>
      </c>
      <c r="B25" s="403" t="s">
        <v>58</v>
      </c>
      <c r="C25" s="404" t="s">
        <v>59</v>
      </c>
      <c r="D25" s="405" t="s">
        <v>60</v>
      </c>
      <c r="E25" s="251">
        <v>2</v>
      </c>
      <c r="F25" s="108"/>
      <c r="G25" s="108"/>
      <c r="H25" s="109"/>
      <c r="I25" s="108">
        <v>5</v>
      </c>
      <c r="J25" s="252">
        <v>3</v>
      </c>
      <c r="K25" s="253">
        <v>135</v>
      </c>
      <c r="L25" s="108">
        <v>45</v>
      </c>
      <c r="M25" s="108">
        <v>15</v>
      </c>
      <c r="N25" s="108">
        <v>30</v>
      </c>
      <c r="O25" s="108"/>
      <c r="P25" s="108">
        <v>45</v>
      </c>
      <c r="Q25" s="254">
        <v>45</v>
      </c>
      <c r="R25" s="255"/>
      <c r="S25" s="108">
        <v>3</v>
      </c>
      <c r="T25" s="108"/>
      <c r="U25" s="108"/>
      <c r="V25" s="108"/>
      <c r="W25" s="108"/>
      <c r="X25" s="108"/>
      <c r="Y25" s="254"/>
    </row>
    <row r="26" spans="1:25" ht="25.5" customHeight="1" thickBot="1" x14ac:dyDescent="0.25">
      <c r="A26" s="250">
        <v>2</v>
      </c>
      <c r="B26" s="403" t="s">
        <v>1</v>
      </c>
      <c r="C26" s="404" t="s">
        <v>4</v>
      </c>
      <c r="D26" s="406" t="s">
        <v>61</v>
      </c>
      <c r="E26" s="251">
        <v>1</v>
      </c>
      <c r="F26" s="108"/>
      <c r="G26" s="108"/>
      <c r="H26" s="109"/>
      <c r="I26" s="108">
        <v>5</v>
      </c>
      <c r="J26" s="252">
        <v>3</v>
      </c>
      <c r="K26" s="253">
        <v>135</v>
      </c>
      <c r="L26" s="108">
        <v>45</v>
      </c>
      <c r="M26" s="108">
        <v>15</v>
      </c>
      <c r="N26" s="108"/>
      <c r="O26" s="108">
        <v>30</v>
      </c>
      <c r="P26" s="108">
        <v>45</v>
      </c>
      <c r="Q26" s="254">
        <v>45</v>
      </c>
      <c r="R26" s="251">
        <v>3</v>
      </c>
      <c r="S26" s="108"/>
      <c r="T26" s="108"/>
      <c r="U26" s="108"/>
      <c r="V26" s="108"/>
      <c r="W26" s="108"/>
      <c r="X26" s="108"/>
      <c r="Y26" s="254"/>
    </row>
    <row r="27" spans="1:25" ht="68.25" customHeight="1" thickBot="1" x14ac:dyDescent="0.25">
      <c r="A27" s="250">
        <v>3</v>
      </c>
      <c r="B27" s="403" t="s">
        <v>62</v>
      </c>
      <c r="C27" s="404" t="s">
        <v>63</v>
      </c>
      <c r="D27" s="406" t="s">
        <v>64</v>
      </c>
      <c r="E27" s="251">
        <v>4</v>
      </c>
      <c r="F27" s="108"/>
      <c r="G27" s="108"/>
      <c r="H27" s="109"/>
      <c r="I27" s="108">
        <v>3</v>
      </c>
      <c r="J27" s="252">
        <v>2</v>
      </c>
      <c r="K27" s="253">
        <v>90</v>
      </c>
      <c r="L27" s="108">
        <v>30</v>
      </c>
      <c r="M27" s="108">
        <v>15</v>
      </c>
      <c r="N27" s="108">
        <v>15</v>
      </c>
      <c r="O27" s="108"/>
      <c r="P27" s="108">
        <v>30</v>
      </c>
      <c r="Q27" s="254">
        <v>30</v>
      </c>
      <c r="R27" s="251"/>
      <c r="S27" s="108"/>
      <c r="T27" s="108"/>
      <c r="U27" s="108">
        <v>2</v>
      </c>
      <c r="V27" s="108"/>
      <c r="W27" s="108"/>
      <c r="X27" s="108"/>
      <c r="Y27" s="254"/>
    </row>
    <row r="28" spans="1:25" ht="24.75" customHeight="1" thickBot="1" x14ac:dyDescent="0.25">
      <c r="A28" s="250">
        <v>4</v>
      </c>
      <c r="B28" s="403" t="s">
        <v>2</v>
      </c>
      <c r="C28" s="404" t="s">
        <v>6</v>
      </c>
      <c r="D28" s="406" t="s">
        <v>65</v>
      </c>
      <c r="E28" s="251">
        <v>3</v>
      </c>
      <c r="F28" s="108"/>
      <c r="G28" s="108"/>
      <c r="H28" s="109"/>
      <c r="I28" s="108">
        <v>3</v>
      </c>
      <c r="J28" s="252">
        <v>2</v>
      </c>
      <c r="K28" s="253">
        <v>90</v>
      </c>
      <c r="L28" s="108">
        <v>30</v>
      </c>
      <c r="M28" s="108">
        <v>15</v>
      </c>
      <c r="N28" s="108">
        <v>15</v>
      </c>
      <c r="O28" s="108"/>
      <c r="P28" s="108">
        <v>30</v>
      </c>
      <c r="Q28" s="254">
        <v>30</v>
      </c>
      <c r="R28" s="251"/>
      <c r="S28" s="108"/>
      <c r="T28" s="108">
        <v>2</v>
      </c>
      <c r="U28" s="108"/>
      <c r="V28" s="108"/>
      <c r="W28" s="108"/>
      <c r="X28" s="108"/>
      <c r="Y28" s="254"/>
    </row>
    <row r="29" spans="1:25" ht="52.5" customHeight="1" thickBot="1" x14ac:dyDescent="0.25">
      <c r="A29" s="250">
        <v>5</v>
      </c>
      <c r="B29" s="403" t="s">
        <v>66</v>
      </c>
      <c r="C29" s="404" t="s">
        <v>67</v>
      </c>
      <c r="D29" s="406" t="s">
        <v>68</v>
      </c>
      <c r="E29" s="251">
        <v>4</v>
      </c>
      <c r="F29" s="108"/>
      <c r="G29" s="108"/>
      <c r="H29" s="109"/>
      <c r="I29" s="108">
        <v>3</v>
      </c>
      <c r="J29" s="252">
        <v>2</v>
      </c>
      <c r="K29" s="253">
        <v>90</v>
      </c>
      <c r="L29" s="108">
        <v>30</v>
      </c>
      <c r="M29" s="108">
        <v>15</v>
      </c>
      <c r="N29" s="108">
        <v>15</v>
      </c>
      <c r="O29" s="108"/>
      <c r="P29" s="108">
        <v>30</v>
      </c>
      <c r="Q29" s="254">
        <v>30</v>
      </c>
      <c r="R29" s="251"/>
      <c r="S29" s="108"/>
      <c r="T29" s="108"/>
      <c r="U29" s="108">
        <v>2</v>
      </c>
      <c r="V29" s="108"/>
      <c r="W29" s="108"/>
      <c r="X29" s="108"/>
      <c r="Y29" s="254"/>
    </row>
    <row r="30" spans="1:25" ht="54" customHeight="1" thickBot="1" x14ac:dyDescent="0.25">
      <c r="A30" s="250">
        <v>6</v>
      </c>
      <c r="B30" s="403" t="s">
        <v>69</v>
      </c>
      <c r="C30" s="404" t="s">
        <v>70</v>
      </c>
      <c r="D30" s="406" t="s">
        <v>71</v>
      </c>
      <c r="E30" s="251">
        <v>2</v>
      </c>
      <c r="F30" s="108"/>
      <c r="G30" s="108"/>
      <c r="H30" s="109">
        <v>1</v>
      </c>
      <c r="I30" s="108">
        <v>9</v>
      </c>
      <c r="J30" s="252">
        <v>6</v>
      </c>
      <c r="K30" s="253">
        <v>270</v>
      </c>
      <c r="L30" s="108">
        <v>90</v>
      </c>
      <c r="M30" s="108"/>
      <c r="N30" s="108">
        <v>90</v>
      </c>
      <c r="O30" s="108"/>
      <c r="P30" s="108">
        <v>90</v>
      </c>
      <c r="Q30" s="254">
        <v>90</v>
      </c>
      <c r="R30" s="251">
        <v>3</v>
      </c>
      <c r="S30" s="108">
        <v>3</v>
      </c>
      <c r="T30" s="108"/>
      <c r="U30" s="108"/>
      <c r="V30" s="108"/>
      <c r="W30" s="108"/>
      <c r="X30" s="108"/>
      <c r="Y30" s="254"/>
    </row>
    <row r="31" spans="1:25" ht="55.5" customHeight="1" thickBot="1" x14ac:dyDescent="0.25">
      <c r="A31" s="250">
        <v>7</v>
      </c>
      <c r="B31" s="403" t="s">
        <v>72</v>
      </c>
      <c r="C31" s="404" t="s">
        <v>73</v>
      </c>
      <c r="D31" s="406" t="s">
        <v>74</v>
      </c>
      <c r="E31" s="251">
        <v>5</v>
      </c>
      <c r="F31" s="108"/>
      <c r="G31" s="108"/>
      <c r="H31" s="109"/>
      <c r="I31" s="108">
        <v>3</v>
      </c>
      <c r="J31" s="252">
        <v>2</v>
      </c>
      <c r="K31" s="253">
        <v>90</v>
      </c>
      <c r="L31" s="108">
        <v>30</v>
      </c>
      <c r="M31" s="108">
        <v>15</v>
      </c>
      <c r="N31" s="108">
        <v>15</v>
      </c>
      <c r="O31" s="108"/>
      <c r="P31" s="108">
        <v>30</v>
      </c>
      <c r="Q31" s="254">
        <v>30</v>
      </c>
      <c r="R31" s="251"/>
      <c r="S31" s="108"/>
      <c r="T31" s="108"/>
      <c r="U31" s="108"/>
      <c r="V31" s="108">
        <v>2</v>
      </c>
      <c r="W31" s="108"/>
      <c r="X31" s="108"/>
      <c r="Y31" s="254"/>
    </row>
    <row r="32" spans="1:25" ht="31.5" customHeight="1" thickBot="1" x14ac:dyDescent="0.25">
      <c r="A32" s="250">
        <v>8</v>
      </c>
      <c r="B32" s="403" t="s">
        <v>75</v>
      </c>
      <c r="C32" s="404" t="s">
        <v>76</v>
      </c>
      <c r="D32" s="406" t="s">
        <v>77</v>
      </c>
      <c r="E32" s="251">
        <v>2</v>
      </c>
      <c r="F32" s="108"/>
      <c r="G32" s="108"/>
      <c r="H32" s="109">
        <v>1</v>
      </c>
      <c r="I32" s="108">
        <v>9</v>
      </c>
      <c r="J32" s="252">
        <v>6</v>
      </c>
      <c r="K32" s="253">
        <v>270</v>
      </c>
      <c r="L32" s="108">
        <v>90</v>
      </c>
      <c r="M32" s="108"/>
      <c r="N32" s="108">
        <v>90</v>
      </c>
      <c r="O32" s="108"/>
      <c r="P32" s="108">
        <v>90</v>
      </c>
      <c r="Q32" s="254">
        <v>90</v>
      </c>
      <c r="R32" s="251">
        <v>3</v>
      </c>
      <c r="S32" s="108">
        <v>3</v>
      </c>
      <c r="T32" s="108"/>
      <c r="U32" s="108"/>
      <c r="V32" s="108"/>
      <c r="W32" s="108"/>
      <c r="X32" s="108"/>
      <c r="Y32" s="254"/>
    </row>
    <row r="33" spans="1:25" ht="31.5" customHeight="1" thickBot="1" x14ac:dyDescent="0.25">
      <c r="A33" s="250">
        <v>9</v>
      </c>
      <c r="B33" s="403" t="s">
        <v>78</v>
      </c>
      <c r="C33" s="404" t="s">
        <v>79</v>
      </c>
      <c r="D33" s="406" t="s">
        <v>80</v>
      </c>
      <c r="E33" s="251">
        <v>5</v>
      </c>
      <c r="F33" s="108"/>
      <c r="G33" s="108"/>
      <c r="H33" s="109"/>
      <c r="I33" s="108">
        <v>3</v>
      </c>
      <c r="J33" s="252">
        <v>2</v>
      </c>
      <c r="K33" s="253">
        <v>90</v>
      </c>
      <c r="L33" s="108">
        <v>30</v>
      </c>
      <c r="M33" s="108">
        <v>15</v>
      </c>
      <c r="N33" s="108">
        <v>15</v>
      </c>
      <c r="O33" s="108"/>
      <c r="P33" s="108">
        <v>30</v>
      </c>
      <c r="Q33" s="254">
        <v>30</v>
      </c>
      <c r="R33" s="251"/>
      <c r="S33" s="108"/>
      <c r="T33" s="108"/>
      <c r="U33" s="108"/>
      <c r="V33" s="108">
        <v>2</v>
      </c>
      <c r="W33" s="108"/>
      <c r="X33" s="108"/>
      <c r="Y33" s="254"/>
    </row>
    <row r="34" spans="1:25" ht="31.5" customHeight="1" thickBot="1" x14ac:dyDescent="0.25">
      <c r="A34" s="250">
        <v>10</v>
      </c>
      <c r="B34" s="403" t="s">
        <v>3</v>
      </c>
      <c r="C34" s="404" t="s">
        <v>5</v>
      </c>
      <c r="D34" s="406" t="s">
        <v>81</v>
      </c>
      <c r="E34" s="251">
        <v>4</v>
      </c>
      <c r="F34" s="108"/>
      <c r="G34" s="108"/>
      <c r="H34" s="109"/>
      <c r="I34" s="108">
        <v>3</v>
      </c>
      <c r="J34" s="252">
        <v>2</v>
      </c>
      <c r="K34" s="253">
        <v>90</v>
      </c>
      <c r="L34" s="108">
        <v>30</v>
      </c>
      <c r="M34" s="108">
        <v>15</v>
      </c>
      <c r="N34" s="108">
        <v>15</v>
      </c>
      <c r="O34" s="108"/>
      <c r="P34" s="108">
        <v>30</v>
      </c>
      <c r="Q34" s="254">
        <v>30</v>
      </c>
      <c r="R34" s="251"/>
      <c r="S34" s="108"/>
      <c r="T34" s="108"/>
      <c r="U34" s="108">
        <v>2</v>
      </c>
      <c r="V34" s="108"/>
      <c r="W34" s="108"/>
      <c r="X34" s="108"/>
      <c r="Y34" s="254"/>
    </row>
    <row r="35" spans="1:25" ht="31.5" customHeight="1" thickBot="1" x14ac:dyDescent="0.25">
      <c r="A35" s="250">
        <v>11</v>
      </c>
      <c r="B35" s="403" t="s">
        <v>82</v>
      </c>
      <c r="C35" s="404" t="s">
        <v>83</v>
      </c>
      <c r="D35" s="406" t="s">
        <v>84</v>
      </c>
      <c r="E35" s="251">
        <v>4</v>
      </c>
      <c r="F35" s="108"/>
      <c r="G35" s="108"/>
      <c r="H35" s="109"/>
      <c r="I35" s="108">
        <v>5</v>
      </c>
      <c r="J35" s="252">
        <v>3</v>
      </c>
      <c r="K35" s="253">
        <v>135</v>
      </c>
      <c r="L35" s="108">
        <v>45</v>
      </c>
      <c r="M35" s="108">
        <v>15</v>
      </c>
      <c r="N35" s="108">
        <v>30</v>
      </c>
      <c r="O35" s="108"/>
      <c r="P35" s="108">
        <v>45</v>
      </c>
      <c r="Q35" s="254">
        <v>45</v>
      </c>
      <c r="R35" s="251"/>
      <c r="S35" s="108"/>
      <c r="T35" s="108"/>
      <c r="U35" s="108">
        <v>3</v>
      </c>
      <c r="V35" s="108"/>
      <c r="W35" s="108"/>
      <c r="X35" s="108"/>
      <c r="Y35" s="254"/>
    </row>
    <row r="36" spans="1:25" ht="31.5" customHeight="1" thickBot="1" x14ac:dyDescent="0.25">
      <c r="A36" s="256"/>
      <c r="B36" s="257"/>
      <c r="C36" s="258"/>
      <c r="D36" s="407" t="s">
        <v>85</v>
      </c>
      <c r="E36" s="259"/>
      <c r="F36" s="170"/>
      <c r="G36" s="170"/>
      <c r="H36" s="260"/>
      <c r="I36" s="261">
        <f t="shared" ref="I36:N36" si="0">SUM(I25:I35)</f>
        <v>51</v>
      </c>
      <c r="J36" s="262">
        <f t="shared" si="0"/>
        <v>33</v>
      </c>
      <c r="K36" s="263">
        <f t="shared" si="0"/>
        <v>1485</v>
      </c>
      <c r="L36" s="264">
        <f t="shared" si="0"/>
        <v>495</v>
      </c>
      <c r="M36" s="264">
        <f t="shared" si="0"/>
        <v>135</v>
      </c>
      <c r="N36" s="264">
        <f t="shared" si="0"/>
        <v>330</v>
      </c>
      <c r="O36" s="264">
        <v>30</v>
      </c>
      <c r="P36" s="264">
        <f>SUM(P25:P35)</f>
        <v>495</v>
      </c>
      <c r="Q36" s="265">
        <f>SUM(Q25:Q35)</f>
        <v>495</v>
      </c>
      <c r="R36" s="266">
        <f>SUM(R24:R35)</f>
        <v>9</v>
      </c>
      <c r="S36" s="267">
        <f>SUM(S25:S35)</f>
        <v>9</v>
      </c>
      <c r="T36" s="267">
        <f>SUM(T24:T35)</f>
        <v>2</v>
      </c>
      <c r="U36" s="267">
        <f>SUM(U24:U35)</f>
        <v>9</v>
      </c>
      <c r="V36" s="267">
        <f>SUM(V24:V35)</f>
        <v>4</v>
      </c>
      <c r="W36" s="170"/>
      <c r="X36" s="170">
        <f>SUM(X25:X35)</f>
        <v>0</v>
      </c>
      <c r="Y36" s="268">
        <f>SUM(Y25:Y35)</f>
        <v>0</v>
      </c>
    </row>
    <row r="37" spans="1:25" ht="31.5" customHeight="1" thickTop="1" thickBot="1" x14ac:dyDescent="0.25">
      <c r="A37" s="466" t="s">
        <v>86</v>
      </c>
      <c r="B37" s="467"/>
      <c r="C37" s="467"/>
      <c r="D37" s="467"/>
      <c r="E37" s="467"/>
      <c r="F37" s="467"/>
      <c r="G37" s="467"/>
      <c r="H37" s="467"/>
      <c r="I37" s="467"/>
      <c r="J37" s="467"/>
      <c r="K37" s="467"/>
      <c r="L37" s="467"/>
      <c r="M37" s="467"/>
      <c r="N37" s="467"/>
      <c r="O37" s="467"/>
      <c r="P37" s="467"/>
      <c r="Q37" s="467"/>
      <c r="R37" s="467"/>
      <c r="S37" s="467"/>
      <c r="T37" s="467"/>
      <c r="U37" s="467"/>
      <c r="V37" s="467"/>
      <c r="W37" s="467"/>
      <c r="X37" s="467"/>
      <c r="Y37" s="468"/>
    </row>
    <row r="38" spans="1:25" ht="31.5" customHeight="1" thickTop="1" thickBot="1" x14ac:dyDescent="0.25">
      <c r="A38" s="243"/>
      <c r="B38" s="464" t="s">
        <v>88</v>
      </c>
      <c r="C38" s="465"/>
      <c r="D38" s="456" t="s">
        <v>87</v>
      </c>
      <c r="E38" s="457"/>
      <c r="F38" s="457"/>
      <c r="G38" s="457"/>
      <c r="H38" s="457"/>
      <c r="I38" s="457"/>
      <c r="J38" s="458"/>
      <c r="K38" s="243"/>
      <c r="L38" s="244"/>
      <c r="M38" s="244"/>
      <c r="N38" s="244"/>
      <c r="O38" s="244"/>
      <c r="P38" s="244"/>
      <c r="Q38" s="245"/>
      <c r="R38" s="269"/>
      <c r="S38" s="244"/>
      <c r="T38" s="244"/>
      <c r="U38" s="244"/>
      <c r="V38" s="244"/>
      <c r="W38" s="244"/>
      <c r="X38" s="244"/>
      <c r="Y38" s="270"/>
    </row>
    <row r="39" spans="1:25" ht="56.25" customHeight="1" thickBot="1" x14ac:dyDescent="0.25">
      <c r="A39" s="250">
        <v>1</v>
      </c>
      <c r="B39" s="408" t="s">
        <v>89</v>
      </c>
      <c r="C39" s="348" t="s">
        <v>90</v>
      </c>
      <c r="D39" s="405" t="s">
        <v>91</v>
      </c>
      <c r="E39" s="137">
        <v>5</v>
      </c>
      <c r="F39" s="271"/>
      <c r="G39" s="271"/>
      <c r="H39" s="272"/>
      <c r="I39" s="272">
        <v>3</v>
      </c>
      <c r="J39" s="273">
        <v>2</v>
      </c>
      <c r="K39" s="217">
        <v>90</v>
      </c>
      <c r="L39" s="100">
        <v>30</v>
      </c>
      <c r="M39" s="100"/>
      <c r="N39" s="100">
        <v>30</v>
      </c>
      <c r="O39" s="100"/>
      <c r="P39" s="100">
        <v>30</v>
      </c>
      <c r="Q39" s="101">
        <v>30</v>
      </c>
      <c r="R39" s="137"/>
      <c r="S39" s="100"/>
      <c r="T39" s="100"/>
      <c r="U39" s="100"/>
      <c r="V39" s="100">
        <v>2</v>
      </c>
      <c r="W39" s="100"/>
      <c r="X39" s="100"/>
      <c r="Y39" s="274"/>
    </row>
    <row r="40" spans="1:25" ht="82.5" customHeight="1" thickBot="1" x14ac:dyDescent="0.25">
      <c r="A40" s="250">
        <v>2</v>
      </c>
      <c r="B40" s="409" t="s">
        <v>92</v>
      </c>
      <c r="C40" s="348" t="s">
        <v>93</v>
      </c>
      <c r="D40" s="406" t="s">
        <v>94</v>
      </c>
      <c r="E40" s="137">
        <v>6</v>
      </c>
      <c r="F40" s="100"/>
      <c r="G40" s="100"/>
      <c r="H40" s="272"/>
      <c r="I40" s="272">
        <v>3</v>
      </c>
      <c r="J40" s="273">
        <v>2</v>
      </c>
      <c r="K40" s="217">
        <v>90</v>
      </c>
      <c r="L40" s="100">
        <v>30</v>
      </c>
      <c r="M40" s="100"/>
      <c r="N40" s="100">
        <v>30</v>
      </c>
      <c r="O40" s="100"/>
      <c r="P40" s="100">
        <v>30</v>
      </c>
      <c r="Q40" s="101">
        <v>30</v>
      </c>
      <c r="R40" s="137"/>
      <c r="S40" s="100"/>
      <c r="T40" s="100"/>
      <c r="U40" s="100"/>
      <c r="V40" s="100"/>
      <c r="W40" s="100">
        <v>2</v>
      </c>
      <c r="X40" s="100"/>
      <c r="Y40" s="274"/>
    </row>
    <row r="41" spans="1:25" ht="30.75" customHeight="1" thickBot="1" x14ac:dyDescent="0.25">
      <c r="A41" s="250">
        <v>3</v>
      </c>
      <c r="B41" s="409" t="s">
        <v>95</v>
      </c>
      <c r="C41" s="348" t="s">
        <v>96</v>
      </c>
      <c r="D41" s="406" t="s">
        <v>97</v>
      </c>
      <c r="E41" s="137">
        <v>1</v>
      </c>
      <c r="F41" s="100"/>
      <c r="G41" s="100"/>
      <c r="H41" s="272"/>
      <c r="I41" s="100">
        <v>5</v>
      </c>
      <c r="J41" s="101">
        <v>3</v>
      </c>
      <c r="K41" s="217">
        <v>135</v>
      </c>
      <c r="L41" s="100">
        <v>45</v>
      </c>
      <c r="M41" s="100">
        <v>15</v>
      </c>
      <c r="N41" s="100">
        <v>15</v>
      </c>
      <c r="O41" s="100">
        <v>15</v>
      </c>
      <c r="P41" s="100">
        <v>45</v>
      </c>
      <c r="Q41" s="101">
        <v>45</v>
      </c>
      <c r="R41" s="137">
        <v>3</v>
      </c>
      <c r="S41" s="100"/>
      <c r="T41" s="100"/>
      <c r="U41" s="100"/>
      <c r="V41" s="100"/>
      <c r="W41" s="100"/>
      <c r="X41" s="100"/>
      <c r="Y41" s="274"/>
    </row>
    <row r="42" spans="1:25" ht="30.75" customHeight="1" thickBot="1" x14ac:dyDescent="0.25">
      <c r="A42" s="250">
        <v>4</v>
      </c>
      <c r="B42" s="409" t="s">
        <v>98</v>
      </c>
      <c r="C42" s="348" t="s">
        <v>99</v>
      </c>
      <c r="D42" s="406" t="s">
        <v>100</v>
      </c>
      <c r="E42" s="137">
        <v>2</v>
      </c>
      <c r="F42" s="100"/>
      <c r="G42" s="100"/>
      <c r="H42" s="272"/>
      <c r="I42" s="100">
        <v>5</v>
      </c>
      <c r="J42" s="101">
        <v>3</v>
      </c>
      <c r="K42" s="217">
        <v>135</v>
      </c>
      <c r="L42" s="100">
        <v>45</v>
      </c>
      <c r="M42" s="100">
        <v>15</v>
      </c>
      <c r="N42" s="100">
        <v>15</v>
      </c>
      <c r="O42" s="100">
        <v>15</v>
      </c>
      <c r="P42" s="100">
        <v>45</v>
      </c>
      <c r="Q42" s="101">
        <v>45</v>
      </c>
      <c r="R42" s="137"/>
      <c r="S42" s="100">
        <v>3</v>
      </c>
      <c r="T42" s="100"/>
      <c r="U42" s="100"/>
      <c r="V42" s="100"/>
      <c r="W42" s="100"/>
      <c r="X42" s="100"/>
      <c r="Y42" s="101"/>
    </row>
    <row r="43" spans="1:25" ht="30.75" customHeight="1" thickBot="1" x14ac:dyDescent="0.25">
      <c r="A43" s="250">
        <v>5</v>
      </c>
      <c r="B43" s="409" t="s">
        <v>101</v>
      </c>
      <c r="C43" s="348" t="s">
        <v>102</v>
      </c>
      <c r="D43" s="406" t="s">
        <v>103</v>
      </c>
      <c r="E43" s="137">
        <v>2</v>
      </c>
      <c r="F43" s="100"/>
      <c r="G43" s="100"/>
      <c r="H43" s="272"/>
      <c r="I43" s="100">
        <v>6</v>
      </c>
      <c r="J43" s="101">
        <v>4</v>
      </c>
      <c r="K43" s="217">
        <v>180</v>
      </c>
      <c r="L43" s="100">
        <v>60</v>
      </c>
      <c r="M43" s="100">
        <v>30</v>
      </c>
      <c r="N43" s="100">
        <v>15</v>
      </c>
      <c r="O43" s="100">
        <v>15</v>
      </c>
      <c r="P43" s="100">
        <v>60</v>
      </c>
      <c r="Q43" s="101">
        <v>60</v>
      </c>
      <c r="R43" s="137"/>
      <c r="S43" s="100">
        <v>4</v>
      </c>
      <c r="T43" s="100"/>
      <c r="U43" s="100"/>
      <c r="V43" s="100"/>
      <c r="W43" s="100"/>
      <c r="X43" s="100"/>
      <c r="Y43" s="101"/>
    </row>
    <row r="44" spans="1:25" ht="56.25" customHeight="1" x14ac:dyDescent="0.2">
      <c r="A44" s="308">
        <v>6</v>
      </c>
      <c r="B44" s="410" t="s">
        <v>104</v>
      </c>
      <c r="C44" s="348" t="s">
        <v>105</v>
      </c>
      <c r="D44" s="387" t="s">
        <v>106</v>
      </c>
      <c r="E44" s="312">
        <v>3</v>
      </c>
      <c r="F44" s="313"/>
      <c r="G44" s="313"/>
      <c r="H44" s="314"/>
      <c r="I44" s="313">
        <v>5</v>
      </c>
      <c r="J44" s="315">
        <v>3</v>
      </c>
      <c r="K44" s="316">
        <v>135</v>
      </c>
      <c r="L44" s="313">
        <v>45</v>
      </c>
      <c r="M44" s="313">
        <v>15</v>
      </c>
      <c r="N44" s="313">
        <v>15</v>
      </c>
      <c r="O44" s="313">
        <v>15</v>
      </c>
      <c r="P44" s="313">
        <v>45</v>
      </c>
      <c r="Q44" s="315">
        <v>45</v>
      </c>
      <c r="R44" s="312"/>
      <c r="S44" s="313"/>
      <c r="T44" s="313">
        <v>3</v>
      </c>
      <c r="U44" s="313"/>
      <c r="V44" s="313"/>
      <c r="W44" s="313"/>
      <c r="X44" s="313"/>
      <c r="Y44" s="315"/>
    </row>
    <row r="45" spans="1:25" s="4" customFormat="1" ht="32.25" customHeight="1" x14ac:dyDescent="0.2">
      <c r="A45" s="308">
        <v>7</v>
      </c>
      <c r="B45" s="410" t="s">
        <v>107</v>
      </c>
      <c r="C45" s="348" t="s">
        <v>108</v>
      </c>
      <c r="D45" s="387" t="s">
        <v>109</v>
      </c>
      <c r="E45" s="312">
        <v>1</v>
      </c>
      <c r="F45" s="313"/>
      <c r="G45" s="313"/>
      <c r="H45" s="314"/>
      <c r="I45" s="313">
        <v>5</v>
      </c>
      <c r="J45" s="315">
        <v>3</v>
      </c>
      <c r="K45" s="316">
        <v>135</v>
      </c>
      <c r="L45" s="313">
        <v>45</v>
      </c>
      <c r="M45" s="313">
        <v>15</v>
      </c>
      <c r="N45" s="313">
        <v>15</v>
      </c>
      <c r="O45" s="313">
        <v>15</v>
      </c>
      <c r="P45" s="313">
        <v>45</v>
      </c>
      <c r="Q45" s="315">
        <v>45</v>
      </c>
      <c r="R45" s="312">
        <v>3</v>
      </c>
      <c r="S45" s="313"/>
      <c r="T45" s="313"/>
      <c r="U45" s="313"/>
      <c r="V45" s="313"/>
      <c r="W45" s="313"/>
      <c r="X45" s="313"/>
      <c r="Y45" s="315"/>
    </row>
    <row r="46" spans="1:25" s="4" customFormat="1" ht="30" customHeight="1" x14ac:dyDescent="0.2">
      <c r="A46" s="308"/>
      <c r="B46" s="522" t="s">
        <v>110</v>
      </c>
      <c r="C46" s="523"/>
      <c r="D46" s="496" t="s">
        <v>111</v>
      </c>
      <c r="E46" s="496"/>
      <c r="F46" s="496"/>
      <c r="G46" s="496"/>
      <c r="H46" s="496"/>
      <c r="I46" s="496"/>
      <c r="J46" s="497"/>
      <c r="K46" s="308"/>
      <c r="L46" s="317"/>
      <c r="M46" s="317"/>
      <c r="N46" s="317"/>
      <c r="O46" s="317"/>
      <c r="P46" s="317"/>
      <c r="Q46" s="318"/>
      <c r="R46" s="319"/>
      <c r="S46" s="317"/>
      <c r="T46" s="317"/>
      <c r="U46" s="317"/>
      <c r="V46" s="317"/>
      <c r="W46" s="317"/>
      <c r="X46" s="317"/>
      <c r="Y46" s="318"/>
    </row>
    <row r="47" spans="1:25" s="4" customFormat="1" ht="52.5" customHeight="1" x14ac:dyDescent="0.2">
      <c r="A47" s="308">
        <v>8</v>
      </c>
      <c r="B47" s="309" t="s">
        <v>216</v>
      </c>
      <c r="C47" s="310" t="s">
        <v>215</v>
      </c>
      <c r="D47" s="387" t="s">
        <v>214</v>
      </c>
      <c r="E47" s="320">
        <v>4</v>
      </c>
      <c r="F47" s="321"/>
      <c r="G47" s="321"/>
      <c r="H47" s="322"/>
      <c r="I47" s="321">
        <v>6</v>
      </c>
      <c r="J47" s="323">
        <v>4</v>
      </c>
      <c r="K47" s="324">
        <v>180</v>
      </c>
      <c r="L47" s="321">
        <v>60</v>
      </c>
      <c r="M47" s="321">
        <v>30</v>
      </c>
      <c r="N47" s="321"/>
      <c r="O47" s="321">
        <v>30</v>
      </c>
      <c r="P47" s="321">
        <v>60</v>
      </c>
      <c r="Q47" s="323">
        <v>60</v>
      </c>
      <c r="R47" s="320"/>
      <c r="S47" s="321"/>
      <c r="T47" s="321"/>
      <c r="U47" s="321">
        <v>4</v>
      </c>
      <c r="V47" s="321"/>
      <c r="W47" s="321"/>
      <c r="X47" s="321"/>
      <c r="Y47" s="323"/>
    </row>
    <row r="48" spans="1:25" ht="27" customHeight="1" x14ac:dyDescent="0.2">
      <c r="A48" s="308">
        <v>9</v>
      </c>
      <c r="B48" s="309" t="s">
        <v>114</v>
      </c>
      <c r="C48" s="310" t="s">
        <v>113</v>
      </c>
      <c r="D48" s="387" t="s">
        <v>112</v>
      </c>
      <c r="E48" s="320">
        <v>3</v>
      </c>
      <c r="F48" s="321"/>
      <c r="G48" s="321"/>
      <c r="H48" s="322"/>
      <c r="I48" s="321">
        <v>5</v>
      </c>
      <c r="J48" s="323">
        <v>3</v>
      </c>
      <c r="K48" s="324">
        <v>135</v>
      </c>
      <c r="L48" s="321">
        <v>45</v>
      </c>
      <c r="M48" s="321">
        <v>15</v>
      </c>
      <c r="N48" s="321">
        <v>15</v>
      </c>
      <c r="O48" s="321">
        <v>15</v>
      </c>
      <c r="P48" s="321">
        <v>45</v>
      </c>
      <c r="Q48" s="323">
        <v>45</v>
      </c>
      <c r="R48" s="320"/>
      <c r="S48" s="321"/>
      <c r="T48" s="321">
        <v>3</v>
      </c>
      <c r="U48" s="321"/>
      <c r="V48" s="321"/>
      <c r="W48" s="321"/>
      <c r="X48" s="321"/>
      <c r="Y48" s="323"/>
    </row>
    <row r="49" spans="1:25" ht="53.25" customHeight="1" x14ac:dyDescent="0.2">
      <c r="A49" s="308">
        <v>10</v>
      </c>
      <c r="B49" s="309" t="s">
        <v>117</v>
      </c>
      <c r="C49" s="310" t="s">
        <v>116</v>
      </c>
      <c r="D49" s="387" t="s">
        <v>115</v>
      </c>
      <c r="E49" s="320">
        <v>3</v>
      </c>
      <c r="F49" s="321"/>
      <c r="G49" s="321"/>
      <c r="H49" s="322"/>
      <c r="I49" s="321">
        <v>8</v>
      </c>
      <c r="J49" s="323">
        <v>5</v>
      </c>
      <c r="K49" s="324">
        <v>225</v>
      </c>
      <c r="L49" s="321">
        <v>75</v>
      </c>
      <c r="M49" s="321">
        <v>30</v>
      </c>
      <c r="N49" s="321">
        <v>15</v>
      </c>
      <c r="O49" s="321">
        <v>30</v>
      </c>
      <c r="P49" s="321">
        <v>75</v>
      </c>
      <c r="Q49" s="323">
        <v>75</v>
      </c>
      <c r="R49" s="320"/>
      <c r="S49" s="321"/>
      <c r="T49" s="321">
        <v>5</v>
      </c>
      <c r="U49" s="321"/>
      <c r="V49" s="321"/>
      <c r="W49" s="321"/>
      <c r="X49" s="321"/>
      <c r="Y49" s="323"/>
    </row>
    <row r="50" spans="1:25" ht="63" customHeight="1" x14ac:dyDescent="0.2">
      <c r="A50" s="308"/>
      <c r="B50" s="399" t="s">
        <v>118</v>
      </c>
      <c r="C50" s="310"/>
      <c r="D50" s="325" t="s">
        <v>119</v>
      </c>
      <c r="E50" s="320"/>
      <c r="F50" s="321"/>
      <c r="G50" s="321"/>
      <c r="H50" s="322"/>
      <c r="I50" s="321"/>
      <c r="J50" s="323"/>
      <c r="K50" s="324"/>
      <c r="L50" s="321"/>
      <c r="M50" s="321"/>
      <c r="N50" s="321"/>
      <c r="O50" s="321"/>
      <c r="P50" s="321"/>
      <c r="Q50" s="323"/>
      <c r="R50" s="320"/>
      <c r="S50" s="321"/>
      <c r="T50" s="321"/>
      <c r="U50" s="321"/>
      <c r="V50" s="321"/>
      <c r="W50" s="321"/>
      <c r="X50" s="321"/>
      <c r="Y50" s="323"/>
    </row>
    <row r="51" spans="1:25" ht="47.25" customHeight="1" x14ac:dyDescent="0.2">
      <c r="A51" s="308">
        <v>11</v>
      </c>
      <c r="B51" s="309"/>
      <c r="C51" s="310" t="s">
        <v>122</v>
      </c>
      <c r="D51" s="326" t="s">
        <v>120</v>
      </c>
      <c r="E51" s="320">
        <v>6</v>
      </c>
      <c r="F51" s="321"/>
      <c r="G51" s="321"/>
      <c r="H51" s="322"/>
      <c r="I51" s="321">
        <v>5</v>
      </c>
      <c r="J51" s="323">
        <v>3</v>
      </c>
      <c r="K51" s="324">
        <v>135</v>
      </c>
      <c r="L51" s="321">
        <v>45</v>
      </c>
      <c r="M51" s="321">
        <v>30</v>
      </c>
      <c r="N51" s="321">
        <v>15</v>
      </c>
      <c r="O51" s="321"/>
      <c r="P51" s="321">
        <v>45</v>
      </c>
      <c r="Q51" s="323">
        <v>45</v>
      </c>
      <c r="R51" s="320"/>
      <c r="S51" s="321"/>
      <c r="T51" s="321"/>
      <c r="U51" s="321"/>
      <c r="V51" s="321"/>
      <c r="W51" s="321">
        <v>3</v>
      </c>
      <c r="X51" s="321"/>
      <c r="Y51" s="323"/>
    </row>
    <row r="52" spans="1:25" ht="47.25" customHeight="1" x14ac:dyDescent="0.2">
      <c r="A52" s="308">
        <v>12</v>
      </c>
      <c r="B52" s="309"/>
      <c r="C52" s="310" t="s">
        <v>123</v>
      </c>
      <c r="D52" s="327" t="s">
        <v>121</v>
      </c>
      <c r="E52" s="320"/>
      <c r="F52" s="321"/>
      <c r="G52" s="321"/>
      <c r="H52" s="322">
        <v>5</v>
      </c>
      <c r="I52" s="321">
        <v>5</v>
      </c>
      <c r="J52" s="323">
        <v>3</v>
      </c>
      <c r="K52" s="324">
        <v>135</v>
      </c>
      <c r="L52" s="321">
        <v>45</v>
      </c>
      <c r="M52" s="321">
        <v>30</v>
      </c>
      <c r="N52" s="321"/>
      <c r="O52" s="321">
        <v>15</v>
      </c>
      <c r="P52" s="321">
        <v>45</v>
      </c>
      <c r="Q52" s="323">
        <v>45</v>
      </c>
      <c r="R52" s="320"/>
      <c r="S52" s="321"/>
      <c r="T52" s="321"/>
      <c r="U52" s="321"/>
      <c r="V52" s="321">
        <v>3</v>
      </c>
      <c r="W52" s="321"/>
      <c r="X52" s="321"/>
      <c r="Y52" s="323"/>
    </row>
    <row r="53" spans="1:25" ht="47.25" customHeight="1" x14ac:dyDescent="0.2">
      <c r="A53" s="308"/>
      <c r="B53" s="309" t="s">
        <v>125</v>
      </c>
      <c r="C53" s="310"/>
      <c r="D53" s="328" t="s">
        <v>124</v>
      </c>
      <c r="E53" s="320"/>
      <c r="F53" s="321"/>
      <c r="G53" s="321"/>
      <c r="H53" s="322"/>
      <c r="I53" s="321"/>
      <c r="J53" s="323"/>
      <c r="K53" s="324"/>
      <c r="L53" s="321"/>
      <c r="M53" s="321"/>
      <c r="N53" s="321"/>
      <c r="O53" s="321"/>
      <c r="P53" s="321"/>
      <c r="Q53" s="323"/>
      <c r="R53" s="320"/>
      <c r="S53" s="321"/>
      <c r="T53" s="321"/>
      <c r="U53" s="321"/>
      <c r="V53" s="321"/>
      <c r="W53" s="321"/>
      <c r="X53" s="321"/>
      <c r="Y53" s="323"/>
    </row>
    <row r="54" spans="1:25" ht="27.75" customHeight="1" x14ac:dyDescent="0.2">
      <c r="A54" s="308">
        <v>13</v>
      </c>
      <c r="B54" s="309"/>
      <c r="C54" s="310" t="s">
        <v>7</v>
      </c>
      <c r="D54" s="327" t="s">
        <v>126</v>
      </c>
      <c r="E54" s="320">
        <v>6</v>
      </c>
      <c r="F54" s="321"/>
      <c r="G54" s="321"/>
      <c r="H54" s="322"/>
      <c r="I54" s="321">
        <v>5</v>
      </c>
      <c r="J54" s="323">
        <v>3</v>
      </c>
      <c r="K54" s="324">
        <v>135</v>
      </c>
      <c r="L54" s="321">
        <v>45</v>
      </c>
      <c r="M54" s="321">
        <v>15</v>
      </c>
      <c r="N54" s="321">
        <v>15</v>
      </c>
      <c r="O54" s="321">
        <v>15</v>
      </c>
      <c r="P54" s="321">
        <v>45</v>
      </c>
      <c r="Q54" s="323">
        <v>45</v>
      </c>
      <c r="R54" s="320"/>
      <c r="S54" s="321"/>
      <c r="T54" s="321"/>
      <c r="U54" s="321"/>
      <c r="V54" s="321"/>
      <c r="W54" s="321">
        <v>3</v>
      </c>
      <c r="X54" s="321"/>
      <c r="Y54" s="323"/>
    </row>
    <row r="55" spans="1:25" ht="51.75" customHeight="1" x14ac:dyDescent="0.2">
      <c r="A55" s="308">
        <v>14</v>
      </c>
      <c r="B55" s="309"/>
      <c r="C55" s="310" t="s">
        <v>128</v>
      </c>
      <c r="D55" s="327" t="s">
        <v>127</v>
      </c>
      <c r="E55" s="320"/>
      <c r="F55" s="321"/>
      <c r="G55" s="321">
        <v>6</v>
      </c>
      <c r="H55" s="322"/>
      <c r="I55" s="321">
        <v>5</v>
      </c>
      <c r="J55" s="323">
        <v>3</v>
      </c>
      <c r="K55" s="324">
        <v>135</v>
      </c>
      <c r="L55" s="321">
        <v>45</v>
      </c>
      <c r="M55" s="321">
        <v>30</v>
      </c>
      <c r="N55" s="321">
        <v>15</v>
      </c>
      <c r="O55" s="321"/>
      <c r="P55" s="321">
        <v>45</v>
      </c>
      <c r="Q55" s="323">
        <v>45</v>
      </c>
      <c r="R55" s="320"/>
      <c r="S55" s="321"/>
      <c r="T55" s="321"/>
      <c r="U55" s="321"/>
      <c r="V55" s="321"/>
      <c r="W55" s="321">
        <v>3</v>
      </c>
      <c r="X55" s="321"/>
      <c r="Y55" s="323"/>
    </row>
    <row r="56" spans="1:25" ht="27.75" customHeight="1" x14ac:dyDescent="0.2">
      <c r="A56" s="308">
        <v>15</v>
      </c>
      <c r="B56" s="309"/>
      <c r="C56" s="310" t="s">
        <v>130</v>
      </c>
      <c r="D56" s="411" t="s">
        <v>129</v>
      </c>
      <c r="E56" s="320"/>
      <c r="F56" s="321"/>
      <c r="G56" s="321">
        <v>6</v>
      </c>
      <c r="H56" s="322"/>
      <c r="I56" s="321">
        <v>5</v>
      </c>
      <c r="J56" s="323">
        <v>3</v>
      </c>
      <c r="K56" s="324">
        <v>135</v>
      </c>
      <c r="L56" s="321">
        <v>45</v>
      </c>
      <c r="M56" s="321">
        <v>30</v>
      </c>
      <c r="N56" s="321">
        <v>15</v>
      </c>
      <c r="O56" s="321"/>
      <c r="P56" s="321">
        <v>45</v>
      </c>
      <c r="Q56" s="323">
        <v>45</v>
      </c>
      <c r="R56" s="320"/>
      <c r="S56" s="321"/>
      <c r="T56" s="321"/>
      <c r="U56" s="321"/>
      <c r="V56" s="321"/>
      <c r="W56" s="321">
        <v>3</v>
      </c>
      <c r="X56" s="321"/>
      <c r="Y56" s="323"/>
    </row>
    <row r="57" spans="1:25" ht="57" customHeight="1" x14ac:dyDescent="0.2">
      <c r="A57" s="308">
        <v>16</v>
      </c>
      <c r="B57" s="309" t="s">
        <v>133</v>
      </c>
      <c r="C57" s="310" t="s">
        <v>132</v>
      </c>
      <c r="D57" s="387" t="s">
        <v>131</v>
      </c>
      <c r="E57" s="320">
        <v>7</v>
      </c>
      <c r="F57" s="321"/>
      <c r="G57" s="321"/>
      <c r="H57" s="322"/>
      <c r="I57" s="321">
        <v>5</v>
      </c>
      <c r="J57" s="323">
        <v>3</v>
      </c>
      <c r="K57" s="324">
        <v>135</v>
      </c>
      <c r="L57" s="321">
        <v>45</v>
      </c>
      <c r="M57" s="321">
        <v>15</v>
      </c>
      <c r="N57" s="321">
        <v>15</v>
      </c>
      <c r="O57" s="321">
        <v>15</v>
      </c>
      <c r="P57" s="321">
        <v>45</v>
      </c>
      <c r="Q57" s="323">
        <v>45</v>
      </c>
      <c r="R57" s="320"/>
      <c r="S57" s="321"/>
      <c r="T57" s="321"/>
      <c r="U57" s="321"/>
      <c r="V57" s="321"/>
      <c r="W57" s="321"/>
      <c r="X57" s="321">
        <v>3</v>
      </c>
      <c r="Y57" s="323"/>
    </row>
    <row r="58" spans="1:25" ht="91.5" customHeight="1" x14ac:dyDescent="0.2">
      <c r="A58" s="308">
        <v>17</v>
      </c>
      <c r="B58" s="309" t="s">
        <v>143</v>
      </c>
      <c r="C58" s="310" t="s">
        <v>142</v>
      </c>
      <c r="D58" s="311" t="s">
        <v>141</v>
      </c>
      <c r="E58" s="320">
        <v>6</v>
      </c>
      <c r="F58" s="321"/>
      <c r="G58" s="321">
        <v>6</v>
      </c>
      <c r="H58" s="322"/>
      <c r="I58" s="321">
        <v>5</v>
      </c>
      <c r="J58" s="323">
        <v>3</v>
      </c>
      <c r="K58" s="324">
        <v>135</v>
      </c>
      <c r="L58" s="321">
        <v>45</v>
      </c>
      <c r="M58" s="321">
        <v>30</v>
      </c>
      <c r="N58" s="321">
        <v>15</v>
      </c>
      <c r="O58" s="321"/>
      <c r="P58" s="321">
        <v>45</v>
      </c>
      <c r="Q58" s="323">
        <v>45</v>
      </c>
      <c r="R58" s="320"/>
      <c r="S58" s="321"/>
      <c r="T58" s="321"/>
      <c r="U58" s="321"/>
      <c r="V58" s="321"/>
      <c r="W58" s="321">
        <v>3</v>
      </c>
      <c r="X58" s="321"/>
      <c r="Y58" s="323"/>
    </row>
    <row r="59" spans="1:25" ht="57" customHeight="1" x14ac:dyDescent="0.2">
      <c r="A59" s="308"/>
      <c r="B59" s="309" t="s">
        <v>135</v>
      </c>
      <c r="C59" s="310"/>
      <c r="D59" s="325" t="s">
        <v>134</v>
      </c>
      <c r="E59" s="320"/>
      <c r="F59" s="321"/>
      <c r="G59" s="321"/>
      <c r="H59" s="322"/>
      <c r="I59" s="321"/>
      <c r="J59" s="323"/>
      <c r="K59" s="324"/>
      <c r="L59" s="321"/>
      <c r="M59" s="321"/>
      <c r="N59" s="321"/>
      <c r="O59" s="321"/>
      <c r="P59" s="321"/>
      <c r="Q59" s="323"/>
      <c r="R59" s="320"/>
      <c r="S59" s="321"/>
      <c r="T59" s="321"/>
      <c r="U59" s="321"/>
      <c r="V59" s="321"/>
      <c r="W59" s="321"/>
      <c r="X59" s="321"/>
      <c r="Y59" s="323"/>
    </row>
    <row r="60" spans="1:25" ht="27" customHeight="1" x14ac:dyDescent="0.2">
      <c r="A60" s="308">
        <v>18</v>
      </c>
      <c r="B60" s="309"/>
      <c r="C60" s="310" t="s">
        <v>139</v>
      </c>
      <c r="D60" s="327" t="s">
        <v>136</v>
      </c>
      <c r="E60" s="320"/>
      <c r="F60" s="321"/>
      <c r="G60" s="321"/>
      <c r="H60" s="321">
        <v>3</v>
      </c>
      <c r="I60" s="321">
        <v>5</v>
      </c>
      <c r="J60" s="323">
        <v>3</v>
      </c>
      <c r="K60" s="324">
        <v>135</v>
      </c>
      <c r="L60" s="321">
        <v>45</v>
      </c>
      <c r="M60" s="321">
        <v>30</v>
      </c>
      <c r="N60" s="321">
        <v>15</v>
      </c>
      <c r="O60" s="321"/>
      <c r="P60" s="321">
        <v>45</v>
      </c>
      <c r="Q60" s="323">
        <v>45</v>
      </c>
      <c r="R60" s="320"/>
      <c r="S60" s="321"/>
      <c r="T60" s="321">
        <v>3</v>
      </c>
      <c r="U60" s="321"/>
      <c r="V60" s="321"/>
      <c r="W60" s="321"/>
      <c r="X60" s="321"/>
      <c r="Y60" s="323"/>
    </row>
    <row r="61" spans="1:25" ht="27" customHeight="1" x14ac:dyDescent="0.2">
      <c r="A61" s="308">
        <v>19</v>
      </c>
      <c r="B61" s="309"/>
      <c r="C61" s="310" t="s">
        <v>140</v>
      </c>
      <c r="D61" s="327" t="s">
        <v>137</v>
      </c>
      <c r="E61" s="320">
        <v>4</v>
      </c>
      <c r="F61" s="321"/>
      <c r="G61" s="321"/>
      <c r="H61" s="322"/>
      <c r="I61" s="321">
        <v>6</v>
      </c>
      <c r="J61" s="323">
        <v>4</v>
      </c>
      <c r="K61" s="324">
        <v>180</v>
      </c>
      <c r="L61" s="321">
        <v>60</v>
      </c>
      <c r="M61" s="321">
        <v>30</v>
      </c>
      <c r="N61" s="321">
        <v>15</v>
      </c>
      <c r="O61" s="321">
        <v>15</v>
      </c>
      <c r="P61" s="321">
        <v>60</v>
      </c>
      <c r="Q61" s="323">
        <v>60</v>
      </c>
      <c r="R61" s="320"/>
      <c r="S61" s="321"/>
      <c r="T61" s="321"/>
      <c r="U61" s="321">
        <v>4</v>
      </c>
      <c r="V61" s="321"/>
      <c r="W61" s="321"/>
      <c r="X61" s="321"/>
      <c r="Y61" s="323"/>
    </row>
    <row r="62" spans="1:25" ht="54" customHeight="1" x14ac:dyDescent="0.2">
      <c r="A62" s="308">
        <v>20</v>
      </c>
      <c r="B62" s="309" t="s">
        <v>11</v>
      </c>
      <c r="C62" s="310" t="s">
        <v>8</v>
      </c>
      <c r="D62" s="387" t="s">
        <v>138</v>
      </c>
      <c r="E62" s="320">
        <v>2</v>
      </c>
      <c r="F62" s="321"/>
      <c r="G62" s="321"/>
      <c r="H62" s="322"/>
      <c r="I62" s="321">
        <v>6</v>
      </c>
      <c r="J62" s="323">
        <v>4</v>
      </c>
      <c r="K62" s="324">
        <v>180</v>
      </c>
      <c r="L62" s="321">
        <v>60</v>
      </c>
      <c r="M62" s="321">
        <v>30</v>
      </c>
      <c r="N62" s="321">
        <v>15</v>
      </c>
      <c r="O62" s="321">
        <v>15</v>
      </c>
      <c r="P62" s="321">
        <v>60</v>
      </c>
      <c r="Q62" s="323">
        <v>60</v>
      </c>
      <c r="R62" s="320"/>
      <c r="S62" s="321">
        <v>4</v>
      </c>
      <c r="T62" s="321"/>
      <c r="U62" s="321"/>
      <c r="V62" s="321"/>
      <c r="W62" s="321"/>
      <c r="X62" s="321"/>
      <c r="Y62" s="323"/>
    </row>
    <row r="63" spans="1:25" ht="32.25" customHeight="1" thickBot="1" x14ac:dyDescent="0.25">
      <c r="A63" s="329"/>
      <c r="B63" s="330"/>
      <c r="C63" s="331"/>
      <c r="D63" s="332" t="s">
        <v>226</v>
      </c>
      <c r="E63" s="333"/>
      <c r="F63" s="334"/>
      <c r="G63" s="334"/>
      <c r="H63" s="335"/>
      <c r="I63" s="336">
        <f>SUM(I47:I62,I39:I45)</f>
        <v>103</v>
      </c>
      <c r="J63" s="337">
        <f>SUM(J47:J62,J39:J45)</f>
        <v>64</v>
      </c>
      <c r="K63" s="338">
        <f t="shared" ref="K63:Q63" si="1">SUM(K39:K62)</f>
        <v>2880</v>
      </c>
      <c r="L63" s="336">
        <f t="shared" si="1"/>
        <v>960</v>
      </c>
      <c r="M63" s="336">
        <f t="shared" si="1"/>
        <v>435</v>
      </c>
      <c r="N63" s="336">
        <f t="shared" si="1"/>
        <v>300</v>
      </c>
      <c r="O63" s="336">
        <f t="shared" si="1"/>
        <v>225</v>
      </c>
      <c r="P63" s="336">
        <f t="shared" si="1"/>
        <v>960</v>
      </c>
      <c r="Q63" s="337">
        <f t="shared" si="1"/>
        <v>960</v>
      </c>
      <c r="R63" s="339">
        <f>SUM(R38:R62)</f>
        <v>6</v>
      </c>
      <c r="S63" s="340">
        <f>SUM(S38:S62)</f>
        <v>11</v>
      </c>
      <c r="T63" s="340">
        <f>SUM(T38:T62)</f>
        <v>14</v>
      </c>
      <c r="U63" s="340">
        <f>SUM(U38:U62)</f>
        <v>8</v>
      </c>
      <c r="V63" s="340">
        <f>SUM(V39:V62)</f>
        <v>5</v>
      </c>
      <c r="W63" s="340">
        <f>SUM(W38:W62)</f>
        <v>17</v>
      </c>
      <c r="X63" s="340">
        <f>SUM(X38:X62)</f>
        <v>3</v>
      </c>
      <c r="Y63" s="341"/>
    </row>
    <row r="64" spans="1:25" ht="30.75" customHeight="1" thickTop="1" thickBot="1" x14ac:dyDescent="0.25">
      <c r="A64" s="502" t="s">
        <v>144</v>
      </c>
      <c r="B64" s="503"/>
      <c r="C64" s="503"/>
      <c r="D64" s="503"/>
      <c r="E64" s="503"/>
      <c r="F64" s="503"/>
      <c r="G64" s="503"/>
      <c r="H64" s="503"/>
      <c r="I64" s="503"/>
      <c r="J64" s="503"/>
      <c r="K64" s="503"/>
      <c r="L64" s="503"/>
      <c r="M64" s="503"/>
      <c r="N64" s="503"/>
      <c r="O64" s="503"/>
      <c r="P64" s="503"/>
      <c r="Q64" s="503"/>
      <c r="R64" s="503"/>
      <c r="S64" s="503"/>
      <c r="T64" s="503"/>
      <c r="U64" s="503"/>
      <c r="V64" s="503"/>
      <c r="W64" s="503"/>
      <c r="X64" s="503"/>
      <c r="Y64" s="504"/>
    </row>
    <row r="65" spans="1:25" ht="28.5" customHeight="1" thickTop="1" x14ac:dyDescent="0.2">
      <c r="A65" s="342"/>
      <c r="B65" s="464" t="s">
        <v>146</v>
      </c>
      <c r="C65" s="465"/>
      <c r="D65" s="505" t="s">
        <v>145</v>
      </c>
      <c r="E65" s="505"/>
      <c r="F65" s="505"/>
      <c r="G65" s="505"/>
      <c r="H65" s="505"/>
      <c r="I65" s="505"/>
      <c r="J65" s="506"/>
      <c r="K65" s="343"/>
      <c r="L65" s="344"/>
      <c r="M65" s="344"/>
      <c r="N65" s="344"/>
      <c r="O65" s="344"/>
      <c r="P65" s="344"/>
      <c r="Q65" s="345"/>
      <c r="R65" s="343"/>
      <c r="S65" s="344"/>
      <c r="T65" s="344"/>
      <c r="U65" s="344"/>
      <c r="V65" s="344"/>
      <c r="W65" s="344"/>
      <c r="X65" s="344"/>
      <c r="Y65" s="345"/>
    </row>
    <row r="66" spans="1:25" ht="57" customHeight="1" x14ac:dyDescent="0.2">
      <c r="A66" s="308">
        <v>1</v>
      </c>
      <c r="B66" s="309" t="s">
        <v>231</v>
      </c>
      <c r="C66" s="310" t="s">
        <v>227</v>
      </c>
      <c r="D66" s="387" t="s">
        <v>228</v>
      </c>
      <c r="E66" s="312">
        <v>5</v>
      </c>
      <c r="F66" s="313"/>
      <c r="G66" s="313"/>
      <c r="H66" s="314"/>
      <c r="I66" s="314">
        <v>5</v>
      </c>
      <c r="J66" s="346">
        <v>3</v>
      </c>
      <c r="K66" s="312">
        <v>135</v>
      </c>
      <c r="L66" s="313">
        <v>45</v>
      </c>
      <c r="M66" s="313">
        <v>30</v>
      </c>
      <c r="N66" s="313">
        <v>15</v>
      </c>
      <c r="O66" s="313"/>
      <c r="P66" s="313">
        <v>45</v>
      </c>
      <c r="Q66" s="315">
        <v>45</v>
      </c>
      <c r="R66" s="312"/>
      <c r="S66" s="313"/>
      <c r="T66" s="313"/>
      <c r="U66" s="313"/>
      <c r="V66" s="313">
        <v>3</v>
      </c>
      <c r="W66" s="313"/>
      <c r="X66" s="313"/>
      <c r="Y66" s="315"/>
    </row>
    <row r="67" spans="1:25" ht="57" customHeight="1" x14ac:dyDescent="0.2">
      <c r="A67" s="308">
        <v>2</v>
      </c>
      <c r="B67" s="309" t="s">
        <v>232</v>
      </c>
      <c r="C67" s="310" t="s">
        <v>229</v>
      </c>
      <c r="D67" s="387" t="s">
        <v>230</v>
      </c>
      <c r="E67" s="312">
        <v>6</v>
      </c>
      <c r="F67" s="313"/>
      <c r="G67" s="313"/>
      <c r="H67" s="314"/>
      <c r="I67" s="314">
        <v>3</v>
      </c>
      <c r="J67" s="346">
        <v>2</v>
      </c>
      <c r="K67" s="312">
        <v>90</v>
      </c>
      <c r="L67" s="313">
        <v>30</v>
      </c>
      <c r="M67" s="313">
        <v>15</v>
      </c>
      <c r="N67" s="313">
        <v>15</v>
      </c>
      <c r="O67" s="313"/>
      <c r="P67" s="313">
        <v>30</v>
      </c>
      <c r="Q67" s="315">
        <v>30</v>
      </c>
      <c r="R67" s="312"/>
      <c r="S67" s="313"/>
      <c r="T67" s="313"/>
      <c r="U67" s="313"/>
      <c r="V67" s="313"/>
      <c r="W67" s="313">
        <v>2</v>
      </c>
      <c r="X67" s="313"/>
      <c r="Y67" s="315"/>
    </row>
    <row r="68" spans="1:25" ht="28.5" customHeight="1" x14ac:dyDescent="0.2">
      <c r="A68" s="308"/>
      <c r="B68" s="309"/>
      <c r="C68" s="310" t="s">
        <v>148</v>
      </c>
      <c r="D68" s="496" t="s">
        <v>147</v>
      </c>
      <c r="E68" s="496"/>
      <c r="F68" s="496"/>
      <c r="G68" s="496"/>
      <c r="H68" s="496"/>
      <c r="I68" s="496"/>
      <c r="J68" s="347"/>
      <c r="K68" s="319"/>
      <c r="L68" s="317"/>
      <c r="M68" s="317"/>
      <c r="N68" s="317"/>
      <c r="O68" s="317"/>
      <c r="P68" s="317"/>
      <c r="Q68" s="318"/>
      <c r="R68" s="319"/>
      <c r="S68" s="317"/>
      <c r="T68" s="317"/>
      <c r="U68" s="317"/>
      <c r="V68" s="317"/>
      <c r="W68" s="317"/>
      <c r="X68" s="317"/>
      <c r="Y68" s="318"/>
    </row>
    <row r="69" spans="1:25" ht="28.5" customHeight="1" x14ac:dyDescent="0.35">
      <c r="A69" s="308">
        <v>3</v>
      </c>
      <c r="B69" s="309" t="s">
        <v>153</v>
      </c>
      <c r="C69" s="310" t="s">
        <v>150</v>
      </c>
      <c r="D69" s="412" t="s">
        <v>149</v>
      </c>
      <c r="E69" s="320">
        <v>7</v>
      </c>
      <c r="F69" s="321"/>
      <c r="G69" s="321"/>
      <c r="H69" s="322"/>
      <c r="I69" s="321">
        <v>5</v>
      </c>
      <c r="J69" s="323">
        <v>3</v>
      </c>
      <c r="K69" s="320">
        <v>135</v>
      </c>
      <c r="L69" s="321">
        <v>45</v>
      </c>
      <c r="M69" s="321">
        <v>30</v>
      </c>
      <c r="N69" s="321"/>
      <c r="O69" s="321">
        <v>15</v>
      </c>
      <c r="P69" s="321">
        <v>45</v>
      </c>
      <c r="Q69" s="323">
        <v>45</v>
      </c>
      <c r="R69" s="320"/>
      <c r="S69" s="321"/>
      <c r="T69" s="321"/>
      <c r="U69" s="321"/>
      <c r="V69" s="321"/>
      <c r="W69" s="321"/>
      <c r="X69" s="321">
        <v>3</v>
      </c>
      <c r="Y69" s="323"/>
    </row>
    <row r="70" spans="1:25" ht="28.5" customHeight="1" x14ac:dyDescent="0.35">
      <c r="A70" s="308">
        <v>4</v>
      </c>
      <c r="B70" s="309" t="s">
        <v>154</v>
      </c>
      <c r="C70" s="310" t="s">
        <v>151</v>
      </c>
      <c r="D70" s="412" t="s">
        <v>152</v>
      </c>
      <c r="E70" s="320">
        <v>8</v>
      </c>
      <c r="F70" s="321"/>
      <c r="G70" s="321">
        <v>8</v>
      </c>
      <c r="H70" s="322"/>
      <c r="I70" s="321">
        <v>5</v>
      </c>
      <c r="J70" s="323">
        <v>3</v>
      </c>
      <c r="K70" s="320">
        <v>135</v>
      </c>
      <c r="L70" s="321">
        <v>45</v>
      </c>
      <c r="M70" s="321">
        <v>30</v>
      </c>
      <c r="N70" s="321">
        <v>15</v>
      </c>
      <c r="O70" s="321"/>
      <c r="P70" s="321">
        <v>45</v>
      </c>
      <c r="Q70" s="323">
        <v>45</v>
      </c>
      <c r="R70" s="320"/>
      <c r="S70" s="321"/>
      <c r="T70" s="321"/>
      <c r="U70" s="321"/>
      <c r="V70" s="321"/>
      <c r="W70" s="321"/>
      <c r="X70" s="321"/>
      <c r="Y70" s="323">
        <v>3</v>
      </c>
    </row>
    <row r="71" spans="1:25" ht="28.5" customHeight="1" x14ac:dyDescent="0.2">
      <c r="A71" s="308">
        <v>5</v>
      </c>
      <c r="B71" s="309" t="s">
        <v>157</v>
      </c>
      <c r="C71" s="348" t="s">
        <v>156</v>
      </c>
      <c r="D71" s="387" t="s">
        <v>155</v>
      </c>
      <c r="E71" s="320">
        <v>8</v>
      </c>
      <c r="F71" s="321"/>
      <c r="G71" s="321"/>
      <c r="H71" s="322"/>
      <c r="I71" s="321">
        <v>5</v>
      </c>
      <c r="J71" s="323">
        <v>3</v>
      </c>
      <c r="K71" s="320">
        <v>135</v>
      </c>
      <c r="L71" s="321">
        <v>45</v>
      </c>
      <c r="M71" s="321">
        <v>30</v>
      </c>
      <c r="N71" s="321">
        <v>15</v>
      </c>
      <c r="O71" s="321"/>
      <c r="P71" s="321">
        <v>45</v>
      </c>
      <c r="Q71" s="323">
        <v>45</v>
      </c>
      <c r="R71" s="320"/>
      <c r="S71" s="321"/>
      <c r="T71" s="321"/>
      <c r="U71" s="321"/>
      <c r="V71" s="321"/>
      <c r="W71" s="321"/>
      <c r="X71" s="321"/>
      <c r="Y71" s="323">
        <v>3</v>
      </c>
    </row>
    <row r="72" spans="1:25" ht="28.5" customHeight="1" x14ac:dyDescent="0.2">
      <c r="A72" s="308"/>
      <c r="B72" s="309" t="s">
        <v>159</v>
      </c>
      <c r="C72" s="348"/>
      <c r="D72" s="387" t="s">
        <v>158</v>
      </c>
      <c r="E72" s="320"/>
      <c r="F72" s="321"/>
      <c r="G72" s="321"/>
      <c r="H72" s="322"/>
      <c r="I72" s="321"/>
      <c r="J72" s="323"/>
      <c r="K72" s="320"/>
      <c r="L72" s="321"/>
      <c r="M72" s="321"/>
      <c r="N72" s="321"/>
      <c r="O72" s="321"/>
      <c r="P72" s="321"/>
      <c r="Q72" s="323"/>
      <c r="R72" s="320"/>
      <c r="S72" s="321"/>
      <c r="T72" s="321"/>
      <c r="U72" s="321"/>
      <c r="V72" s="321"/>
      <c r="W72" s="321"/>
      <c r="X72" s="321"/>
      <c r="Y72" s="323"/>
    </row>
    <row r="73" spans="1:25" s="26" customFormat="1" ht="28.5" customHeight="1" x14ac:dyDescent="0.2">
      <c r="A73" s="349">
        <v>6</v>
      </c>
      <c r="B73" s="350"/>
      <c r="C73" s="348" t="s">
        <v>162</v>
      </c>
      <c r="D73" s="327" t="s">
        <v>160</v>
      </c>
      <c r="E73" s="351">
        <v>5</v>
      </c>
      <c r="F73" s="322"/>
      <c r="G73" s="322"/>
      <c r="H73" s="322"/>
      <c r="I73" s="322">
        <v>5</v>
      </c>
      <c r="J73" s="352">
        <v>3</v>
      </c>
      <c r="K73" s="351">
        <v>135</v>
      </c>
      <c r="L73" s="322">
        <v>45</v>
      </c>
      <c r="M73" s="322">
        <v>15</v>
      </c>
      <c r="N73" s="322">
        <v>15</v>
      </c>
      <c r="O73" s="322">
        <v>15</v>
      </c>
      <c r="P73" s="322">
        <v>45</v>
      </c>
      <c r="Q73" s="352">
        <v>45</v>
      </c>
      <c r="R73" s="351"/>
      <c r="S73" s="322"/>
      <c r="T73" s="322"/>
      <c r="U73" s="322"/>
      <c r="V73" s="322">
        <v>3</v>
      </c>
      <c r="W73" s="322"/>
      <c r="X73" s="322"/>
      <c r="Y73" s="352"/>
    </row>
    <row r="74" spans="1:25" s="26" customFormat="1" ht="47.25" customHeight="1" x14ac:dyDescent="0.2">
      <c r="A74" s="349">
        <v>7</v>
      </c>
      <c r="B74" s="350"/>
      <c r="C74" s="348" t="s">
        <v>163</v>
      </c>
      <c r="D74" s="327" t="s">
        <v>161</v>
      </c>
      <c r="E74" s="353"/>
      <c r="F74" s="322"/>
      <c r="G74" s="322"/>
      <c r="H74" s="322">
        <v>5</v>
      </c>
      <c r="I74" s="322">
        <v>5</v>
      </c>
      <c r="J74" s="352">
        <v>3</v>
      </c>
      <c r="K74" s="351">
        <v>135</v>
      </c>
      <c r="L74" s="322">
        <v>45</v>
      </c>
      <c r="M74" s="322">
        <v>15</v>
      </c>
      <c r="N74" s="322">
        <v>15</v>
      </c>
      <c r="O74" s="322">
        <v>15</v>
      </c>
      <c r="P74" s="322">
        <v>45</v>
      </c>
      <c r="Q74" s="352">
        <v>45</v>
      </c>
      <c r="R74" s="351"/>
      <c r="S74" s="354"/>
      <c r="T74" s="354"/>
      <c r="U74" s="322"/>
      <c r="V74" s="322">
        <v>3</v>
      </c>
      <c r="W74" s="354"/>
      <c r="X74" s="322"/>
      <c r="Y74" s="352"/>
    </row>
    <row r="75" spans="1:25" s="26" customFormat="1" ht="69.75" customHeight="1" x14ac:dyDescent="0.2">
      <c r="A75" s="355"/>
      <c r="B75" s="350" t="s">
        <v>165</v>
      </c>
      <c r="C75" s="348"/>
      <c r="D75" s="356" t="s">
        <v>164</v>
      </c>
      <c r="E75" s="353"/>
      <c r="F75" s="354"/>
      <c r="G75" s="354"/>
      <c r="H75" s="354"/>
      <c r="I75" s="354"/>
      <c r="J75" s="357"/>
      <c r="K75" s="353"/>
      <c r="L75" s="354"/>
      <c r="M75" s="354"/>
      <c r="N75" s="354"/>
      <c r="O75" s="354"/>
      <c r="P75" s="354"/>
      <c r="Q75" s="357"/>
      <c r="R75" s="353"/>
      <c r="S75" s="354"/>
      <c r="T75" s="354"/>
      <c r="U75" s="354"/>
      <c r="V75" s="354"/>
      <c r="W75" s="354"/>
      <c r="X75" s="354"/>
      <c r="Y75" s="357"/>
    </row>
    <row r="76" spans="1:25" s="26" customFormat="1" ht="47.25" customHeight="1" x14ac:dyDescent="0.2">
      <c r="A76" s="349">
        <v>8</v>
      </c>
      <c r="B76" s="350"/>
      <c r="C76" s="348" t="s">
        <v>166</v>
      </c>
      <c r="D76" s="327" t="s">
        <v>167</v>
      </c>
      <c r="E76" s="351"/>
      <c r="F76" s="322"/>
      <c r="G76" s="322">
        <v>7</v>
      </c>
      <c r="H76" s="322"/>
      <c r="I76" s="322">
        <v>5</v>
      </c>
      <c r="J76" s="352">
        <v>3</v>
      </c>
      <c r="K76" s="351">
        <v>135</v>
      </c>
      <c r="L76" s="322">
        <v>45</v>
      </c>
      <c r="M76" s="322">
        <v>30</v>
      </c>
      <c r="N76" s="322">
        <v>15</v>
      </c>
      <c r="O76" s="322"/>
      <c r="P76" s="322">
        <v>45</v>
      </c>
      <c r="Q76" s="352">
        <v>45</v>
      </c>
      <c r="R76" s="351"/>
      <c r="S76" s="322"/>
      <c r="T76" s="322"/>
      <c r="U76" s="322"/>
      <c r="V76" s="322"/>
      <c r="W76" s="322"/>
      <c r="X76" s="322">
        <v>3</v>
      </c>
      <c r="Y76" s="352"/>
    </row>
    <row r="77" spans="1:25" s="26" customFormat="1" ht="47.25" customHeight="1" x14ac:dyDescent="0.2">
      <c r="A77" s="349">
        <v>9</v>
      </c>
      <c r="B77" s="350"/>
      <c r="C77" s="358" t="s">
        <v>168</v>
      </c>
      <c r="D77" s="327" t="s">
        <v>169</v>
      </c>
      <c r="E77" s="351">
        <v>7</v>
      </c>
      <c r="F77" s="322"/>
      <c r="G77" s="322"/>
      <c r="H77" s="322"/>
      <c r="I77" s="322">
        <v>5</v>
      </c>
      <c r="J77" s="352">
        <v>3</v>
      </c>
      <c r="K77" s="351">
        <v>135</v>
      </c>
      <c r="L77" s="322">
        <v>45</v>
      </c>
      <c r="M77" s="322">
        <v>30</v>
      </c>
      <c r="N77" s="322">
        <v>15</v>
      </c>
      <c r="O77" s="322"/>
      <c r="P77" s="322">
        <v>45</v>
      </c>
      <c r="Q77" s="352">
        <v>45</v>
      </c>
      <c r="R77" s="351"/>
      <c r="S77" s="322"/>
      <c r="T77" s="322"/>
      <c r="U77" s="322"/>
      <c r="V77" s="322"/>
      <c r="W77" s="322"/>
      <c r="X77" s="322">
        <v>3</v>
      </c>
      <c r="Y77" s="352"/>
    </row>
    <row r="78" spans="1:25" s="26" customFormat="1" ht="68.25" customHeight="1" x14ac:dyDescent="0.2">
      <c r="A78" s="349"/>
      <c r="B78" s="350" t="s">
        <v>171</v>
      </c>
      <c r="C78" s="348"/>
      <c r="D78" s="325" t="s">
        <v>170</v>
      </c>
      <c r="E78" s="351"/>
      <c r="F78" s="322"/>
      <c r="G78" s="322"/>
      <c r="H78" s="322"/>
      <c r="I78" s="322"/>
      <c r="J78" s="352"/>
      <c r="K78" s="351"/>
      <c r="L78" s="322"/>
      <c r="M78" s="322"/>
      <c r="N78" s="322"/>
      <c r="O78" s="322"/>
      <c r="P78" s="322"/>
      <c r="Q78" s="352"/>
      <c r="R78" s="351"/>
      <c r="S78" s="322"/>
      <c r="T78" s="322"/>
      <c r="U78" s="322"/>
      <c r="V78" s="322"/>
      <c r="W78" s="322"/>
      <c r="X78" s="322"/>
      <c r="Y78" s="352"/>
    </row>
    <row r="79" spans="1:25" s="26" customFormat="1" ht="47.25" customHeight="1" x14ac:dyDescent="0.2">
      <c r="A79" s="349">
        <v>10</v>
      </c>
      <c r="B79" s="350"/>
      <c r="C79" s="348" t="s">
        <v>172</v>
      </c>
      <c r="D79" s="327" t="s">
        <v>173</v>
      </c>
      <c r="E79" s="351"/>
      <c r="F79" s="322">
        <v>7</v>
      </c>
      <c r="G79" s="322"/>
      <c r="H79" s="322"/>
      <c r="I79" s="322">
        <v>5</v>
      </c>
      <c r="J79" s="352">
        <v>3</v>
      </c>
      <c r="K79" s="351">
        <v>135</v>
      </c>
      <c r="L79" s="322">
        <v>45</v>
      </c>
      <c r="M79" s="322">
        <v>30</v>
      </c>
      <c r="N79" s="322">
        <v>15</v>
      </c>
      <c r="O79" s="322"/>
      <c r="P79" s="322">
        <v>45</v>
      </c>
      <c r="Q79" s="352">
        <v>45</v>
      </c>
      <c r="R79" s="351"/>
      <c r="S79" s="322"/>
      <c r="T79" s="322"/>
      <c r="U79" s="322"/>
      <c r="V79" s="322"/>
      <c r="W79" s="322"/>
      <c r="X79" s="322">
        <v>3</v>
      </c>
      <c r="Y79" s="352"/>
    </row>
    <row r="80" spans="1:25" ht="69.75" customHeight="1" x14ac:dyDescent="0.2">
      <c r="A80" s="308">
        <v>11</v>
      </c>
      <c r="B80" s="309"/>
      <c r="C80" s="310" t="s">
        <v>174</v>
      </c>
      <c r="D80" s="327" t="s">
        <v>175</v>
      </c>
      <c r="E80" s="320">
        <v>7</v>
      </c>
      <c r="F80" s="321"/>
      <c r="G80" s="321"/>
      <c r="H80" s="322"/>
      <c r="I80" s="321">
        <v>5</v>
      </c>
      <c r="J80" s="323">
        <v>3</v>
      </c>
      <c r="K80" s="320">
        <v>135</v>
      </c>
      <c r="L80" s="321">
        <v>45</v>
      </c>
      <c r="M80" s="321">
        <v>30</v>
      </c>
      <c r="N80" s="321">
        <v>15</v>
      </c>
      <c r="O80" s="321"/>
      <c r="P80" s="321">
        <v>45</v>
      </c>
      <c r="Q80" s="323">
        <v>45</v>
      </c>
      <c r="R80" s="320"/>
      <c r="S80" s="321"/>
      <c r="T80" s="321"/>
      <c r="U80" s="321"/>
      <c r="V80" s="321"/>
      <c r="W80" s="321"/>
      <c r="X80" s="321">
        <v>3</v>
      </c>
      <c r="Y80" s="359"/>
    </row>
    <row r="81" spans="1:25" ht="27.75" customHeight="1" thickBot="1" x14ac:dyDescent="0.25">
      <c r="A81" s="360"/>
      <c r="B81" s="361"/>
      <c r="C81" s="362"/>
      <c r="D81" s="363" t="s">
        <v>176</v>
      </c>
      <c r="E81" s="364"/>
      <c r="F81" s="365"/>
      <c r="G81" s="365"/>
      <c r="H81" s="366"/>
      <c r="I81" s="367">
        <f>SUM(I69:I80,I66:I67)</f>
        <v>53</v>
      </c>
      <c r="J81" s="368">
        <f t="shared" ref="J81:Q81" si="2">SUM(J66:J80)</f>
        <v>32</v>
      </c>
      <c r="K81" s="369">
        <f t="shared" si="2"/>
        <v>1440</v>
      </c>
      <c r="L81" s="367">
        <f t="shared" si="2"/>
        <v>480</v>
      </c>
      <c r="M81" s="367">
        <f t="shared" si="2"/>
        <v>285</v>
      </c>
      <c r="N81" s="367">
        <f t="shared" si="2"/>
        <v>150</v>
      </c>
      <c r="O81" s="367">
        <f t="shared" si="2"/>
        <v>45</v>
      </c>
      <c r="P81" s="367">
        <f t="shared" si="2"/>
        <v>480</v>
      </c>
      <c r="Q81" s="368">
        <f t="shared" si="2"/>
        <v>480</v>
      </c>
      <c r="R81" s="370">
        <f>SUM(R65:R80)</f>
        <v>0</v>
      </c>
      <c r="S81" s="371">
        <f>SUM(S65:S80)</f>
        <v>0</v>
      </c>
      <c r="T81" s="371"/>
      <c r="U81" s="371"/>
      <c r="V81" s="371">
        <f>SUM(V66:V80)</f>
        <v>9</v>
      </c>
      <c r="W81" s="372">
        <f>SUM(W66:W80)</f>
        <v>2</v>
      </c>
      <c r="X81" s="371">
        <f>SUM(X66:X80)</f>
        <v>15</v>
      </c>
      <c r="Y81" s="373">
        <f>SUM(Y66:Y80)</f>
        <v>6</v>
      </c>
    </row>
    <row r="82" spans="1:25" ht="31.5" customHeight="1" thickTop="1" thickBot="1" x14ac:dyDescent="0.25">
      <c r="A82" s="502" t="s">
        <v>177</v>
      </c>
      <c r="B82" s="503"/>
      <c r="C82" s="503"/>
      <c r="D82" s="504"/>
      <c r="E82" s="374"/>
      <c r="F82" s="375"/>
      <c r="G82" s="375"/>
      <c r="H82" s="376"/>
      <c r="I82" s="377">
        <f>SUM(I81,I63,I36)</f>
        <v>207</v>
      </c>
      <c r="J82" s="378">
        <f>SUM(J81,J63,J36)</f>
        <v>129</v>
      </c>
      <c r="K82" s="379">
        <f>SUM(K81,K63,K36)</f>
        <v>5805</v>
      </c>
      <c r="L82" s="377">
        <f>L81+L63+L36</f>
        <v>1935</v>
      </c>
      <c r="M82" s="377">
        <f>SUM(M81,M63,M36)</f>
        <v>855</v>
      </c>
      <c r="N82" s="377">
        <f>N81+N63+N36</f>
        <v>780</v>
      </c>
      <c r="O82" s="377">
        <f>O81+O63+O36</f>
        <v>300</v>
      </c>
      <c r="P82" s="377">
        <f>P81+P63+P36</f>
        <v>1935</v>
      </c>
      <c r="Q82" s="380">
        <f>Q81+Q63+Q36</f>
        <v>1935</v>
      </c>
      <c r="R82" s="381">
        <f>SUM(R63,R36)</f>
        <v>15</v>
      </c>
      <c r="S82" s="382">
        <f>SUM(S81,S63,S36)</f>
        <v>20</v>
      </c>
      <c r="T82" s="382">
        <f>SUM(T63,T36)</f>
        <v>16</v>
      </c>
      <c r="U82" s="377">
        <f>SUM(U63,U36)</f>
        <v>17</v>
      </c>
      <c r="V82" s="377">
        <f>SUM(V81,V63,V36)</f>
        <v>18</v>
      </c>
      <c r="W82" s="377">
        <f>SUM(W81,W63)</f>
        <v>19</v>
      </c>
      <c r="X82" s="377">
        <f>SUM(X81,X63)</f>
        <v>18</v>
      </c>
      <c r="Y82" s="380">
        <f>SUM(Y81,Y63,Y36)</f>
        <v>6</v>
      </c>
    </row>
    <row r="83" spans="1:25" ht="24.75" customHeight="1" thickTop="1" x14ac:dyDescent="0.2">
      <c r="A83" s="510"/>
      <c r="B83" s="511"/>
      <c r="C83" s="511"/>
      <c r="D83" s="511"/>
      <c r="E83" s="511"/>
      <c r="F83" s="511"/>
      <c r="G83" s="511"/>
      <c r="H83" s="511"/>
      <c r="I83" s="511"/>
      <c r="J83" s="512"/>
      <c r="K83" s="507" t="s">
        <v>178</v>
      </c>
      <c r="L83" s="508"/>
      <c r="M83" s="508"/>
      <c r="N83" s="508"/>
      <c r="O83" s="508"/>
      <c r="P83" s="508"/>
      <c r="Q83" s="509"/>
      <c r="R83" s="383"/>
      <c r="S83" s="384"/>
      <c r="T83" s="384"/>
      <c r="U83" s="385"/>
      <c r="V83" s="385"/>
      <c r="W83" s="385"/>
      <c r="X83" s="385">
        <v>1</v>
      </c>
      <c r="Y83" s="386"/>
    </row>
    <row r="84" spans="1:25" ht="24.75" customHeight="1" x14ac:dyDescent="0.2">
      <c r="A84" s="513"/>
      <c r="B84" s="514"/>
      <c r="C84" s="514"/>
      <c r="D84" s="514"/>
      <c r="E84" s="514"/>
      <c r="F84" s="514"/>
      <c r="G84" s="514"/>
      <c r="H84" s="514"/>
      <c r="I84" s="514"/>
      <c r="J84" s="515"/>
      <c r="K84" s="480" t="s">
        <v>179</v>
      </c>
      <c r="L84" s="481"/>
      <c r="M84" s="481"/>
      <c r="N84" s="481"/>
      <c r="O84" s="481"/>
      <c r="P84" s="481"/>
      <c r="Q84" s="482"/>
      <c r="R84" s="351"/>
      <c r="S84" s="322"/>
      <c r="T84" s="322"/>
      <c r="U84" s="321"/>
      <c r="V84" s="321"/>
      <c r="W84" s="321">
        <v>3</v>
      </c>
      <c r="X84" s="321">
        <v>1</v>
      </c>
      <c r="Y84" s="323">
        <v>1</v>
      </c>
    </row>
    <row r="85" spans="1:25" ht="45.75" customHeight="1" x14ac:dyDescent="0.2">
      <c r="A85" s="513"/>
      <c r="B85" s="514"/>
      <c r="C85" s="514"/>
      <c r="D85" s="514"/>
      <c r="E85" s="514"/>
      <c r="F85" s="514"/>
      <c r="G85" s="514"/>
      <c r="H85" s="514"/>
      <c r="I85" s="514"/>
      <c r="J85" s="515"/>
      <c r="K85" s="519" t="s">
        <v>180</v>
      </c>
      <c r="L85" s="520"/>
      <c r="M85" s="520"/>
      <c r="N85" s="520"/>
      <c r="O85" s="520"/>
      <c r="P85" s="520"/>
      <c r="Q85" s="521"/>
      <c r="R85" s="351">
        <v>2</v>
      </c>
      <c r="S85" s="322"/>
      <c r="T85" s="322">
        <v>1</v>
      </c>
      <c r="U85" s="321"/>
      <c r="V85" s="321">
        <v>2</v>
      </c>
      <c r="W85" s="321"/>
      <c r="X85" s="388"/>
      <c r="Y85" s="359"/>
    </row>
    <row r="86" spans="1:25" ht="24.75" customHeight="1" thickBot="1" x14ac:dyDescent="0.25">
      <c r="A86" s="516"/>
      <c r="B86" s="517"/>
      <c r="C86" s="517"/>
      <c r="D86" s="517"/>
      <c r="E86" s="517"/>
      <c r="F86" s="517"/>
      <c r="G86" s="517"/>
      <c r="H86" s="517"/>
      <c r="I86" s="517"/>
      <c r="J86" s="518"/>
      <c r="K86" s="498" t="s">
        <v>181</v>
      </c>
      <c r="L86" s="499"/>
      <c r="M86" s="499"/>
      <c r="N86" s="499"/>
      <c r="O86" s="499"/>
      <c r="P86" s="499"/>
      <c r="Q86" s="500"/>
      <c r="R86" s="389">
        <v>3</v>
      </c>
      <c r="S86" s="366">
        <v>6</v>
      </c>
      <c r="T86" s="366">
        <v>4</v>
      </c>
      <c r="U86" s="365">
        <v>6</v>
      </c>
      <c r="V86" s="365">
        <v>5</v>
      </c>
      <c r="W86" s="365">
        <v>5</v>
      </c>
      <c r="X86" s="365">
        <v>4</v>
      </c>
      <c r="Y86" s="390">
        <v>2</v>
      </c>
    </row>
    <row r="87" spans="1:25" ht="27.95" customHeight="1" thickTop="1" thickBot="1" x14ac:dyDescent="0.4">
      <c r="A87" s="485" t="s">
        <v>182</v>
      </c>
      <c r="B87" s="486"/>
      <c r="C87" s="486"/>
      <c r="D87" s="486"/>
      <c r="E87" s="486"/>
      <c r="F87" s="486"/>
      <c r="G87" s="486"/>
      <c r="H87" s="486"/>
      <c r="I87" s="486"/>
      <c r="J87" s="486"/>
      <c r="K87" s="486"/>
      <c r="L87" s="486"/>
      <c r="M87" s="486"/>
      <c r="N87" s="486"/>
      <c r="O87" s="486"/>
      <c r="P87" s="486"/>
      <c r="Q87" s="486"/>
      <c r="R87" s="486"/>
      <c r="S87" s="486"/>
      <c r="T87" s="486"/>
      <c r="U87" s="486"/>
      <c r="V87" s="486"/>
      <c r="W87" s="486"/>
      <c r="X87" s="486"/>
      <c r="Y87" s="487"/>
    </row>
    <row r="88" spans="1:25" ht="27.95" customHeight="1" thickTop="1" x14ac:dyDescent="0.35">
      <c r="A88" s="391"/>
      <c r="B88" s="488" t="s">
        <v>183</v>
      </c>
      <c r="C88" s="489"/>
      <c r="D88" s="494" t="s">
        <v>184</v>
      </c>
      <c r="E88" s="494"/>
      <c r="F88" s="494"/>
      <c r="G88" s="494"/>
      <c r="H88" s="494"/>
      <c r="I88" s="494"/>
      <c r="J88" s="495"/>
      <c r="K88" s="392"/>
      <c r="L88" s="393"/>
      <c r="M88" s="393"/>
      <c r="N88" s="393"/>
      <c r="O88" s="393"/>
      <c r="P88" s="393"/>
      <c r="Q88" s="394"/>
      <c r="R88" s="395"/>
      <c r="S88" s="396"/>
      <c r="T88" s="396"/>
      <c r="U88" s="396"/>
      <c r="V88" s="393"/>
      <c r="W88" s="393"/>
      <c r="X88" s="393"/>
      <c r="Y88" s="397"/>
    </row>
    <row r="89" spans="1:25" ht="27.95" customHeight="1" x14ac:dyDescent="0.2">
      <c r="A89" s="398">
        <v>1</v>
      </c>
      <c r="B89" s="399" t="s">
        <v>198</v>
      </c>
      <c r="C89" s="400" t="s">
        <v>191</v>
      </c>
      <c r="D89" s="401" t="s">
        <v>192</v>
      </c>
      <c r="E89" s="402">
        <v>2.4</v>
      </c>
      <c r="F89" s="313"/>
      <c r="G89" s="313"/>
      <c r="H89" s="313"/>
      <c r="I89" s="313">
        <v>12</v>
      </c>
      <c r="J89" s="315">
        <v>8</v>
      </c>
      <c r="K89" s="312">
        <v>240</v>
      </c>
      <c r="L89" s="313">
        <v>240</v>
      </c>
      <c r="M89" s="313"/>
      <c r="N89" s="313"/>
      <c r="O89" s="313"/>
      <c r="P89" s="313"/>
      <c r="Q89" s="315"/>
      <c r="R89" s="312">
        <v>4</v>
      </c>
      <c r="S89" s="313">
        <v>4</v>
      </c>
      <c r="T89" s="313">
        <v>4</v>
      </c>
      <c r="U89" s="313">
        <v>4</v>
      </c>
      <c r="V89" s="313"/>
      <c r="W89" s="313"/>
      <c r="X89" s="313"/>
      <c r="Y89" s="315"/>
    </row>
    <row r="90" spans="1:25" ht="32.25" customHeight="1" x14ac:dyDescent="0.2">
      <c r="A90" s="398">
        <v>2</v>
      </c>
      <c r="B90" s="399" t="s">
        <v>199</v>
      </c>
      <c r="C90" s="400" t="s">
        <v>193</v>
      </c>
      <c r="D90" s="401" t="s">
        <v>194</v>
      </c>
      <c r="E90" s="312">
        <v>2</v>
      </c>
      <c r="F90" s="313"/>
      <c r="G90" s="313"/>
      <c r="H90" s="313"/>
      <c r="I90" s="313">
        <v>1</v>
      </c>
      <c r="J90" s="315">
        <v>2</v>
      </c>
      <c r="K90" s="312">
        <v>30</v>
      </c>
      <c r="L90" s="313"/>
      <c r="M90" s="313"/>
      <c r="N90" s="313"/>
      <c r="O90" s="313"/>
      <c r="P90" s="313"/>
      <c r="Q90" s="315"/>
      <c r="R90" s="312"/>
      <c r="S90" s="313">
        <v>2</v>
      </c>
      <c r="T90" s="313"/>
      <c r="U90" s="313"/>
      <c r="V90" s="313"/>
      <c r="W90" s="313"/>
      <c r="X90" s="313"/>
      <c r="Y90" s="315"/>
    </row>
    <row r="91" spans="1:25" ht="47.25" customHeight="1" x14ac:dyDescent="0.2">
      <c r="A91" s="398">
        <v>3</v>
      </c>
      <c r="B91" s="399" t="s">
        <v>200</v>
      </c>
      <c r="C91" s="400" t="s">
        <v>195</v>
      </c>
      <c r="D91" s="387" t="s">
        <v>196</v>
      </c>
      <c r="E91" s="312">
        <v>4</v>
      </c>
      <c r="F91" s="313"/>
      <c r="G91" s="313"/>
      <c r="H91" s="313"/>
      <c r="I91" s="313">
        <v>6</v>
      </c>
      <c r="J91" s="315">
        <v>2</v>
      </c>
      <c r="K91" s="312">
        <v>150</v>
      </c>
      <c r="L91" s="313"/>
      <c r="M91" s="313"/>
      <c r="N91" s="313"/>
      <c r="O91" s="313"/>
      <c r="P91" s="313"/>
      <c r="Q91" s="315"/>
      <c r="R91" s="312"/>
      <c r="S91" s="313"/>
      <c r="T91" s="313"/>
      <c r="U91" s="313">
        <v>2</v>
      </c>
      <c r="V91" s="313"/>
      <c r="W91" s="313"/>
      <c r="X91" s="313"/>
      <c r="Y91" s="315"/>
    </row>
    <row r="92" spans="1:25" ht="48" customHeight="1" x14ac:dyDescent="0.2">
      <c r="A92" s="398">
        <v>4</v>
      </c>
      <c r="B92" s="399" t="s">
        <v>12</v>
      </c>
      <c r="C92" s="400" t="s">
        <v>9</v>
      </c>
      <c r="D92" s="387" t="s">
        <v>197</v>
      </c>
      <c r="E92" s="312">
        <v>6</v>
      </c>
      <c r="F92" s="313"/>
      <c r="G92" s="313"/>
      <c r="H92" s="313"/>
      <c r="I92" s="313">
        <v>6</v>
      </c>
      <c r="J92" s="315">
        <v>2</v>
      </c>
      <c r="K92" s="312">
        <v>150</v>
      </c>
      <c r="L92" s="313"/>
      <c r="M92" s="313"/>
      <c r="N92" s="313"/>
      <c r="O92" s="313"/>
      <c r="P92" s="313"/>
      <c r="Q92" s="315"/>
      <c r="R92" s="312"/>
      <c r="S92" s="313"/>
      <c r="T92" s="313"/>
      <c r="U92" s="313"/>
      <c r="V92" s="313"/>
      <c r="W92" s="313">
        <v>2</v>
      </c>
      <c r="X92" s="313"/>
      <c r="Y92" s="315"/>
    </row>
    <row r="93" spans="1:25" ht="25.5" customHeight="1" x14ac:dyDescent="0.35">
      <c r="A93" s="276"/>
      <c r="B93" s="490" t="s">
        <v>185</v>
      </c>
      <c r="C93" s="491"/>
      <c r="D93" s="483" t="s">
        <v>186</v>
      </c>
      <c r="E93" s="483"/>
      <c r="F93" s="483"/>
      <c r="G93" s="483"/>
      <c r="H93" s="483"/>
      <c r="I93" s="483"/>
      <c r="J93" s="484"/>
      <c r="K93" s="277"/>
      <c r="L93" s="278"/>
      <c r="M93" s="278"/>
      <c r="N93" s="278"/>
      <c r="O93" s="278"/>
      <c r="P93" s="278"/>
      <c r="Q93" s="279"/>
      <c r="R93" s="277"/>
      <c r="S93" s="278"/>
      <c r="T93" s="278"/>
      <c r="U93" s="278"/>
      <c r="V93" s="278"/>
      <c r="W93" s="278"/>
      <c r="X93" s="278"/>
      <c r="Y93" s="279"/>
    </row>
    <row r="94" spans="1:25" ht="25.5" customHeight="1" x14ac:dyDescent="0.35">
      <c r="A94" s="275">
        <v>5</v>
      </c>
      <c r="B94" s="205" t="s">
        <v>203</v>
      </c>
      <c r="C94" s="400" t="s">
        <v>201</v>
      </c>
      <c r="D94" s="387" t="s">
        <v>202</v>
      </c>
      <c r="E94" s="277"/>
      <c r="F94" s="278"/>
      <c r="G94" s="278"/>
      <c r="H94" s="278"/>
      <c r="I94" s="280">
        <v>15</v>
      </c>
      <c r="J94" s="115">
        <v>10</v>
      </c>
      <c r="K94" s="281">
        <v>450</v>
      </c>
      <c r="L94" s="280">
        <v>450</v>
      </c>
      <c r="M94" s="278"/>
      <c r="N94" s="278"/>
      <c r="O94" s="278"/>
      <c r="P94" s="278"/>
      <c r="Q94" s="279"/>
      <c r="R94" s="277"/>
      <c r="S94" s="278"/>
      <c r="T94" s="278"/>
      <c r="U94" s="278"/>
      <c r="V94" s="278"/>
      <c r="W94" s="278"/>
      <c r="X94" s="278"/>
      <c r="Y94" s="279"/>
    </row>
    <row r="95" spans="1:25" ht="25.5" customHeight="1" thickBot="1" x14ac:dyDescent="0.25">
      <c r="A95" s="282"/>
      <c r="B95" s="492" t="s">
        <v>187</v>
      </c>
      <c r="C95" s="492"/>
      <c r="D95" s="493"/>
      <c r="E95" s="283"/>
      <c r="F95" s="284"/>
      <c r="G95" s="284"/>
      <c r="H95" s="284"/>
      <c r="I95" s="284">
        <f>SUM(I94,I89:I92)</f>
        <v>40</v>
      </c>
      <c r="J95" s="285">
        <f>SUM(J94,J89:J92)</f>
        <v>24</v>
      </c>
      <c r="K95" s="283">
        <f>SUM(K94,K89:K92)</f>
        <v>1020</v>
      </c>
      <c r="L95" s="284"/>
      <c r="M95" s="284"/>
      <c r="N95" s="284"/>
      <c r="O95" s="284"/>
      <c r="P95" s="284"/>
      <c r="Q95" s="285"/>
      <c r="R95" s="283"/>
      <c r="S95" s="284"/>
      <c r="T95" s="284"/>
      <c r="U95" s="284"/>
      <c r="V95" s="284"/>
      <c r="W95" s="284"/>
      <c r="X95" s="284"/>
      <c r="Y95" s="285"/>
    </row>
    <row r="96" spans="1:25" ht="27.95" customHeight="1" thickTop="1" thickBot="1" x14ac:dyDescent="0.25">
      <c r="A96" s="477" t="s">
        <v>189</v>
      </c>
      <c r="B96" s="478"/>
      <c r="C96" s="478"/>
      <c r="D96" s="478"/>
      <c r="E96" s="478"/>
      <c r="F96" s="478"/>
      <c r="G96" s="478"/>
      <c r="H96" s="478"/>
      <c r="I96" s="478"/>
      <c r="J96" s="478"/>
      <c r="K96" s="478"/>
      <c r="L96" s="478"/>
      <c r="M96" s="478"/>
      <c r="N96" s="478"/>
      <c r="O96" s="478"/>
      <c r="P96" s="478"/>
      <c r="Q96" s="478"/>
      <c r="R96" s="478"/>
      <c r="S96" s="478"/>
      <c r="T96" s="478"/>
      <c r="U96" s="478"/>
      <c r="V96" s="478"/>
      <c r="W96" s="478"/>
      <c r="X96" s="478"/>
      <c r="Y96" s="479"/>
    </row>
    <row r="97" spans="1:36" ht="47.25" customHeight="1" thickTop="1" x14ac:dyDescent="0.2">
      <c r="A97" s="286">
        <v>1</v>
      </c>
      <c r="B97" s="287" t="s">
        <v>206</v>
      </c>
      <c r="C97" s="414" t="s">
        <v>204</v>
      </c>
      <c r="D97" s="415" t="s">
        <v>205</v>
      </c>
      <c r="E97" s="288">
        <v>8</v>
      </c>
      <c r="F97" s="289"/>
      <c r="G97" s="289"/>
      <c r="H97" s="289"/>
      <c r="I97" s="289">
        <v>8</v>
      </c>
      <c r="J97" s="290">
        <v>2</v>
      </c>
      <c r="K97" s="288">
        <v>210</v>
      </c>
      <c r="L97" s="289"/>
      <c r="M97" s="289"/>
      <c r="N97" s="289"/>
      <c r="O97" s="289"/>
      <c r="P97" s="289"/>
      <c r="Q97" s="290"/>
      <c r="R97" s="288"/>
      <c r="S97" s="289"/>
      <c r="T97" s="289"/>
      <c r="U97" s="289"/>
      <c r="V97" s="289"/>
      <c r="W97" s="289"/>
      <c r="X97" s="289"/>
      <c r="Y97" s="291">
        <v>2</v>
      </c>
    </row>
    <row r="98" spans="1:36" ht="50.25" customHeight="1" x14ac:dyDescent="0.2">
      <c r="A98" s="275">
        <v>2</v>
      </c>
      <c r="B98" s="292" t="s">
        <v>209</v>
      </c>
      <c r="C98" s="416" t="s">
        <v>207</v>
      </c>
      <c r="D98" s="387" t="s">
        <v>208</v>
      </c>
      <c r="E98" s="137">
        <v>8</v>
      </c>
      <c r="F98" s="100"/>
      <c r="G98" s="100"/>
      <c r="H98" s="100"/>
      <c r="I98" s="100">
        <v>4</v>
      </c>
      <c r="J98" s="101">
        <v>1</v>
      </c>
      <c r="K98" s="137">
        <v>105</v>
      </c>
      <c r="L98" s="100"/>
      <c r="M98" s="100"/>
      <c r="N98" s="100"/>
      <c r="O98" s="100"/>
      <c r="P98" s="100"/>
      <c r="Q98" s="101"/>
      <c r="R98" s="137"/>
      <c r="S98" s="100"/>
      <c r="T98" s="100"/>
      <c r="U98" s="100"/>
      <c r="V98" s="100"/>
      <c r="W98" s="100"/>
      <c r="X98" s="100"/>
      <c r="Y98" s="101">
        <v>1</v>
      </c>
    </row>
    <row r="99" spans="1:36" ht="27.95" customHeight="1" thickBot="1" x14ac:dyDescent="0.25">
      <c r="A99" s="282"/>
      <c r="B99" s="293"/>
      <c r="C99" s="293"/>
      <c r="D99" s="413" t="s">
        <v>188</v>
      </c>
      <c r="E99" s="283"/>
      <c r="F99" s="284"/>
      <c r="G99" s="284"/>
      <c r="H99" s="284"/>
      <c r="I99" s="284">
        <v>12</v>
      </c>
      <c r="J99" s="285">
        <v>3</v>
      </c>
      <c r="K99" s="283">
        <v>315</v>
      </c>
      <c r="L99" s="284"/>
      <c r="M99" s="284"/>
      <c r="N99" s="284"/>
      <c r="O99" s="284"/>
      <c r="P99" s="284"/>
      <c r="Q99" s="285"/>
      <c r="R99" s="283"/>
      <c r="S99" s="284"/>
      <c r="T99" s="284"/>
      <c r="U99" s="284"/>
      <c r="V99" s="284"/>
      <c r="W99" s="284"/>
      <c r="X99" s="284"/>
      <c r="Y99" s="285"/>
    </row>
    <row r="100" spans="1:36" ht="27.95" customHeight="1" thickTop="1" thickBot="1" x14ac:dyDescent="0.25">
      <c r="A100" s="474" t="s">
        <v>190</v>
      </c>
      <c r="B100" s="475"/>
      <c r="C100" s="475"/>
      <c r="D100" s="476"/>
      <c r="E100" s="294"/>
      <c r="F100" s="295"/>
      <c r="G100" s="295"/>
      <c r="H100" s="295"/>
      <c r="I100" s="296">
        <f>SUM(I95,I82,I99)</f>
        <v>259</v>
      </c>
      <c r="J100" s="297">
        <f>SUM(J99,J95,J82)</f>
        <v>156</v>
      </c>
      <c r="K100" s="298">
        <f>SUM(K99,K95,K82)</f>
        <v>7140</v>
      </c>
      <c r="L100" s="295"/>
      <c r="M100" s="295"/>
      <c r="N100" s="295"/>
      <c r="O100" s="295"/>
      <c r="P100" s="295"/>
      <c r="Q100" s="299"/>
      <c r="R100" s="300"/>
      <c r="S100" s="295"/>
      <c r="T100" s="295"/>
      <c r="U100" s="295"/>
      <c r="V100" s="295"/>
      <c r="W100" s="295"/>
      <c r="X100" s="295"/>
      <c r="Y100" s="299"/>
    </row>
    <row r="101" spans="1:36" ht="27.95" customHeight="1" thickTop="1" x14ac:dyDescent="0.2">
      <c r="A101" s="33"/>
      <c r="B101" s="91"/>
      <c r="C101" s="91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</row>
    <row r="102" spans="1:36" ht="27.95" customHeight="1" x14ac:dyDescent="0.2">
      <c r="A102" s="5" t="s">
        <v>210</v>
      </c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Y102" s="4"/>
    </row>
    <row r="103" spans="1:36" ht="23.1" customHeight="1" x14ac:dyDescent="0.2">
      <c r="A103" s="422"/>
      <c r="B103" s="422"/>
      <c r="C103" s="15" t="s">
        <v>251</v>
      </c>
      <c r="D103" s="15"/>
      <c r="E103" s="159"/>
      <c r="F103" s="159"/>
      <c r="G103" s="160"/>
      <c r="H103" s="159" t="s">
        <v>252</v>
      </c>
      <c r="I103" s="159"/>
      <c r="J103" s="159"/>
      <c r="K103" s="422"/>
      <c r="L103" s="422"/>
      <c r="M103" s="422"/>
      <c r="N103" s="422"/>
      <c r="O103" s="422"/>
      <c r="P103" s="422"/>
      <c r="Q103" s="422"/>
      <c r="R103" s="422"/>
      <c r="S103" s="422"/>
      <c r="T103" s="422"/>
      <c r="U103" s="422"/>
      <c r="V103" s="422"/>
      <c r="W103" s="422"/>
      <c r="AC103" s="23"/>
      <c r="AD103" s="23"/>
      <c r="AE103" s="23"/>
      <c r="AF103" s="6"/>
      <c r="AG103" s="6"/>
      <c r="AH103" s="6"/>
      <c r="AI103" s="6"/>
      <c r="AJ103" s="6"/>
    </row>
    <row r="104" spans="1:36" ht="27.95" customHeight="1" x14ac:dyDescent="0.2">
      <c r="A104" s="33"/>
      <c r="B104" s="3"/>
      <c r="C104" s="15"/>
      <c r="D104" s="15"/>
      <c r="E104" s="159"/>
      <c r="F104" s="159"/>
      <c r="G104" s="160"/>
      <c r="H104" s="159"/>
      <c r="I104" s="159"/>
      <c r="J104" s="159"/>
      <c r="L104" s="159"/>
      <c r="M104" s="159"/>
      <c r="N104" s="159"/>
      <c r="O104" s="15"/>
      <c r="P104" s="15"/>
      <c r="Q104" s="159"/>
      <c r="R104" s="159"/>
      <c r="S104" s="159"/>
      <c r="T104" s="159"/>
      <c r="U104" s="159"/>
      <c r="V104" s="159"/>
      <c r="W104" s="159"/>
      <c r="X104" s="159"/>
      <c r="Y104" s="159"/>
    </row>
    <row r="105" spans="1:36" s="9" customFormat="1" ht="23.1" customHeight="1" x14ac:dyDescent="0.2">
      <c r="A105" s="4"/>
      <c r="B105" s="421"/>
      <c r="C105" s="15" t="s">
        <v>253</v>
      </c>
      <c r="D105" s="15"/>
      <c r="E105" s="159"/>
      <c r="F105" s="159"/>
      <c r="G105" s="160"/>
      <c r="H105" s="159" t="s">
        <v>254</v>
      </c>
      <c r="I105" s="159"/>
      <c r="J105" s="159"/>
      <c r="L105" s="159"/>
      <c r="M105" s="159"/>
      <c r="N105" s="159"/>
      <c r="O105" s="15"/>
      <c r="P105" s="15"/>
      <c r="Q105" s="159"/>
      <c r="R105" s="159"/>
      <c r="S105" s="159"/>
      <c r="T105" s="159"/>
      <c r="U105" s="159"/>
      <c r="V105" s="159"/>
      <c r="W105" s="159"/>
      <c r="X105" s="159"/>
      <c r="Y105" s="159"/>
      <c r="Z105" s="8"/>
      <c r="AA105" s="8"/>
      <c r="AC105" s="8"/>
      <c r="AD105" s="8"/>
      <c r="AE105" s="8"/>
      <c r="AF105" s="8"/>
      <c r="AG105" s="8"/>
      <c r="AH105" s="8"/>
      <c r="AI105" s="8"/>
      <c r="AJ105" s="8"/>
    </row>
    <row r="106" spans="1:36" s="9" customFormat="1" ht="23.1" customHeight="1" x14ac:dyDescent="0.2">
      <c r="A106" s="4"/>
      <c r="B106" s="421"/>
      <c r="C106" s="15"/>
      <c r="D106" s="15"/>
      <c r="E106" s="159"/>
      <c r="F106" s="159"/>
      <c r="G106" s="160"/>
      <c r="H106" s="159"/>
      <c r="I106" s="159"/>
      <c r="J106" s="159"/>
      <c r="L106" s="159"/>
      <c r="M106" s="159"/>
      <c r="N106" s="159"/>
      <c r="O106" s="15"/>
      <c r="P106" s="15"/>
      <c r="Q106" s="159"/>
      <c r="R106" s="159"/>
      <c r="S106" s="159"/>
      <c r="T106" s="159"/>
      <c r="U106" s="159"/>
      <c r="V106" s="159"/>
      <c r="W106" s="159"/>
      <c r="X106" s="159"/>
      <c r="Y106" s="159"/>
      <c r="Z106" s="8"/>
      <c r="AA106" s="8"/>
      <c r="AC106" s="8"/>
      <c r="AD106" s="8"/>
      <c r="AE106" s="8"/>
      <c r="AF106" s="8"/>
      <c r="AG106" s="8"/>
      <c r="AH106" s="8"/>
      <c r="AI106" s="8"/>
      <c r="AJ106" s="8"/>
    </row>
    <row r="107" spans="1:36" s="9" customFormat="1" ht="23.1" customHeight="1" x14ac:dyDescent="0.2">
      <c r="A107" s="4"/>
      <c r="B107" s="421"/>
      <c r="C107" s="417" t="s">
        <v>255</v>
      </c>
      <c r="D107" s="15"/>
      <c r="E107" s="159"/>
      <c r="F107" s="159"/>
      <c r="G107" s="160"/>
      <c r="H107" s="159" t="s">
        <v>213</v>
      </c>
      <c r="I107" s="159"/>
      <c r="J107" s="159"/>
      <c r="L107" s="159"/>
      <c r="M107" s="159"/>
      <c r="N107" s="159"/>
      <c r="O107" s="15"/>
      <c r="P107" s="15"/>
      <c r="Q107" s="159"/>
      <c r="R107" s="159"/>
      <c r="S107" s="159"/>
      <c r="T107" s="159"/>
      <c r="U107" s="159"/>
      <c r="V107" s="159"/>
      <c r="W107" s="159"/>
      <c r="X107" s="159"/>
      <c r="Y107" s="159"/>
      <c r="Z107" s="8"/>
      <c r="AA107" s="8"/>
      <c r="AC107" s="8"/>
      <c r="AD107" s="8"/>
      <c r="AE107" s="8"/>
      <c r="AF107" s="8"/>
      <c r="AG107" s="8"/>
      <c r="AH107" s="8"/>
      <c r="AI107" s="8"/>
      <c r="AJ107" s="8"/>
    </row>
    <row r="108" spans="1:36" ht="23.25" customHeight="1" x14ac:dyDescent="0.2">
      <c r="A108" s="4"/>
      <c r="B108" s="421"/>
      <c r="C108" s="15"/>
      <c r="D108" s="15"/>
      <c r="E108" s="159"/>
      <c r="F108" s="159"/>
      <c r="H108" s="159"/>
      <c r="I108" s="159"/>
      <c r="J108" s="159"/>
      <c r="L108" s="159"/>
      <c r="M108" s="159"/>
      <c r="N108" s="159"/>
      <c r="O108" s="15"/>
      <c r="P108" s="15"/>
      <c r="Q108" s="159"/>
      <c r="R108" s="159"/>
      <c r="S108" s="159"/>
      <c r="T108" s="159"/>
      <c r="U108" s="159"/>
      <c r="V108" s="159"/>
      <c r="W108" s="159"/>
      <c r="X108" s="159"/>
      <c r="Y108" s="159"/>
    </row>
    <row r="109" spans="1:36" x14ac:dyDescent="0.2">
      <c r="A109" s="4"/>
      <c r="B109" s="76"/>
      <c r="C109" s="15" t="s">
        <v>211</v>
      </c>
      <c r="D109" s="15"/>
      <c r="E109" s="159"/>
      <c r="F109" s="159"/>
      <c r="H109" s="159" t="s">
        <v>212</v>
      </c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9"/>
      <c r="W109" s="159"/>
      <c r="X109" s="159"/>
      <c r="Y109" s="159"/>
    </row>
  </sheetData>
  <mergeCells count="62">
    <mergeCell ref="B65:C65"/>
    <mergeCell ref="D68:I68"/>
    <mergeCell ref="D46:J46"/>
    <mergeCell ref="K86:Q86"/>
    <mergeCell ref="B24:C24"/>
    <mergeCell ref="A82:D82"/>
    <mergeCell ref="D65:J65"/>
    <mergeCell ref="K83:Q83"/>
    <mergeCell ref="A83:J86"/>
    <mergeCell ref="K85:Q85"/>
    <mergeCell ref="B46:C46"/>
    <mergeCell ref="D24:J24"/>
    <mergeCell ref="A64:Y64"/>
    <mergeCell ref="A100:D100"/>
    <mergeCell ref="A96:Y96"/>
    <mergeCell ref="K84:Q84"/>
    <mergeCell ref="D93:J93"/>
    <mergeCell ref="A87:Y87"/>
    <mergeCell ref="B88:C88"/>
    <mergeCell ref="B93:C93"/>
    <mergeCell ref="B95:D95"/>
    <mergeCell ref="D88:J88"/>
    <mergeCell ref="X18:X21"/>
    <mergeCell ref="U18:U21"/>
    <mergeCell ref="E13:J14"/>
    <mergeCell ref="B13:B21"/>
    <mergeCell ref="D38:J38"/>
    <mergeCell ref="H15:H21"/>
    <mergeCell ref="J15:J21"/>
    <mergeCell ref="D13:D21"/>
    <mergeCell ref="B38:C38"/>
    <mergeCell ref="A37:Y37"/>
    <mergeCell ref="N15:N21"/>
    <mergeCell ref="K13:Q13"/>
    <mergeCell ref="L14:Q14"/>
    <mergeCell ref="A23:Y23"/>
    <mergeCell ref="A2:Y2"/>
    <mergeCell ref="A3:Y3"/>
    <mergeCell ref="A4:D4"/>
    <mergeCell ref="A5:D5"/>
    <mergeCell ref="F15:F21"/>
    <mergeCell ref="R13:Y17"/>
    <mergeCell ref="T18:T21"/>
    <mergeCell ref="S18:S21"/>
    <mergeCell ref="Y18:Y21"/>
    <mergeCell ref="V18:V21"/>
    <mergeCell ref="A6:D6"/>
    <mergeCell ref="C13:C21"/>
    <mergeCell ref="A13:A21"/>
    <mergeCell ref="E6:P6"/>
    <mergeCell ref="M15:M21"/>
    <mergeCell ref="I15:I21"/>
    <mergeCell ref="E7:P7"/>
    <mergeCell ref="O15:O21"/>
    <mergeCell ref="P15:P21"/>
    <mergeCell ref="G15:G21"/>
    <mergeCell ref="W18:W21"/>
    <mergeCell ref="R18:R21"/>
    <mergeCell ref="L15:L21"/>
    <mergeCell ref="K14:K21"/>
    <mergeCell ref="E15:E21"/>
    <mergeCell ref="Q15:Q21"/>
  </mergeCells>
  <phoneticPr fontId="0" type="noConversion"/>
  <printOptions horizontalCentered="1"/>
  <pageMargins left="0.39370078740157483" right="0.78740157480314965" top="0.59055118110236227" bottom="0.59055118110236227" header="0" footer="0.51181102362204722"/>
  <pageSetup paperSize="9" scale="34" fitToHeight="2" orientation="portrait" horizontalDpi="300" verticalDpi="300" r:id="rId1"/>
  <headerFooter alignWithMargins="0"/>
  <rowBreaks count="1" manualBreakCount="1">
    <brk id="63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10"/>
  <sheetViews>
    <sheetView view="pageBreakPreview" topLeftCell="A99" zoomScale="55" zoomScaleNormal="100" zoomScaleSheetLayoutView="55" zoomScalePageLayoutView="40" workbookViewId="0">
      <selection activeCell="A64" sqref="A64:Y109"/>
    </sheetView>
  </sheetViews>
  <sheetFormatPr defaultRowHeight="23.25" x14ac:dyDescent="0.2"/>
  <cols>
    <col min="1" max="1" width="6.7109375" style="3" customWidth="1"/>
    <col min="2" max="2" width="16.7109375" style="11" customWidth="1"/>
    <col min="3" max="3" width="19" style="164" customWidth="1"/>
    <col min="4" max="4" width="54.42578125" style="3" customWidth="1"/>
    <col min="5" max="5" width="7.5703125" style="3" customWidth="1"/>
    <col min="6" max="6" width="6.5703125" style="3" customWidth="1"/>
    <col min="7" max="7" width="6.5703125" style="26" customWidth="1"/>
    <col min="8" max="8" width="9.7109375" style="26" customWidth="1"/>
    <col min="9" max="9" width="8.85546875" style="3" customWidth="1"/>
    <col min="10" max="10" width="8.28515625" style="3" customWidth="1"/>
    <col min="11" max="12" width="9.42578125" style="3" customWidth="1"/>
    <col min="13" max="13" width="8.7109375" style="3" customWidth="1"/>
    <col min="14" max="14" width="8.5703125" style="3" customWidth="1"/>
    <col min="15" max="15" width="9.85546875" style="3" customWidth="1"/>
    <col min="16" max="16" width="9" style="3" customWidth="1"/>
    <col min="17" max="17" width="8.42578125" style="3" customWidth="1"/>
    <col min="18" max="25" width="7.7109375" style="3" customWidth="1"/>
    <col min="26" max="26" width="8" style="3" customWidth="1"/>
    <col min="27" max="46" width="9.140625" style="3"/>
    <col min="47" max="47" width="6.5703125" style="3" customWidth="1"/>
    <col min="48" max="58" width="9.140625" style="3" hidden="1" customWidth="1"/>
    <col min="59" max="61" width="9.140625" style="3"/>
    <col min="62" max="62" width="15.140625" style="3" customWidth="1"/>
    <col min="63" max="16384" width="9.140625" style="3"/>
  </cols>
  <sheetData>
    <row r="1" spans="1:35" s="9" customFormat="1" ht="18.75" customHeight="1" x14ac:dyDescent="0.2">
      <c r="B1" s="74"/>
      <c r="C1" s="89"/>
      <c r="D1" s="1"/>
      <c r="E1" s="10"/>
      <c r="F1" s="10"/>
      <c r="G1" s="10"/>
      <c r="H1" s="24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1" t="s">
        <v>0</v>
      </c>
      <c r="Y1" s="10"/>
      <c r="Z1" s="10"/>
      <c r="AA1" s="10"/>
      <c r="AI1" s="11" t="s">
        <v>0</v>
      </c>
    </row>
    <row r="2" spans="1:35" s="9" customFormat="1" ht="24.95" customHeight="1" x14ac:dyDescent="0.2">
      <c r="A2" s="438" t="s">
        <v>13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  <c r="N2" s="438"/>
      <c r="O2" s="438"/>
      <c r="P2" s="438"/>
      <c r="Q2" s="438"/>
      <c r="R2" s="438"/>
      <c r="S2" s="438"/>
      <c r="T2" s="438"/>
      <c r="U2" s="438"/>
      <c r="V2" s="438"/>
      <c r="W2" s="438"/>
      <c r="X2" s="438"/>
      <c r="Y2" s="438"/>
    </row>
    <row r="3" spans="1:35" s="9" customFormat="1" ht="24.95" customHeight="1" x14ac:dyDescent="0.2">
      <c r="A3" s="438" t="s">
        <v>14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38"/>
      <c r="P3" s="438"/>
      <c r="Q3" s="438"/>
      <c r="R3" s="438"/>
      <c r="S3" s="438"/>
      <c r="T3" s="438"/>
      <c r="U3" s="438"/>
      <c r="V3" s="438"/>
      <c r="W3" s="438"/>
      <c r="X3" s="438"/>
      <c r="Y3" s="438"/>
    </row>
    <row r="4" spans="1:35" s="9" customFormat="1" ht="24.95" customHeight="1" x14ac:dyDescent="0.2">
      <c r="A4" s="439" t="s">
        <v>15</v>
      </c>
      <c r="B4" s="439"/>
      <c r="C4" s="439"/>
      <c r="D4" s="439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</row>
    <row r="5" spans="1:35" s="9" customFormat="1" ht="24.95" customHeight="1" x14ac:dyDescent="0.2">
      <c r="A5" s="440" t="s">
        <v>16</v>
      </c>
      <c r="B5" s="440"/>
      <c r="C5" s="440"/>
      <c r="D5" s="440"/>
      <c r="E5" s="8"/>
      <c r="F5" s="8"/>
      <c r="G5" s="8"/>
      <c r="H5" s="25"/>
      <c r="I5" s="12" t="s">
        <v>19</v>
      </c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35" s="9" customFormat="1" ht="24.95" customHeight="1" x14ac:dyDescent="0.2">
      <c r="A6" s="440" t="s">
        <v>17</v>
      </c>
      <c r="B6" s="440"/>
      <c r="C6" s="440"/>
      <c r="D6" s="440"/>
      <c r="E6" s="449" t="s">
        <v>20</v>
      </c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  <c r="Q6" s="13"/>
      <c r="R6" s="13"/>
      <c r="S6" s="13"/>
      <c r="T6" s="13"/>
      <c r="U6" s="13"/>
      <c r="V6" s="14"/>
      <c r="W6" s="14"/>
      <c r="X6" s="14"/>
      <c r="Y6" s="14"/>
      <c r="Z6" s="14"/>
    </row>
    <row r="7" spans="1:35" s="8" customFormat="1" ht="24.95" customHeight="1" x14ac:dyDescent="0.2">
      <c r="A7" s="302" t="s">
        <v>18</v>
      </c>
      <c r="B7" s="301"/>
      <c r="C7" s="302"/>
      <c r="D7" s="4"/>
      <c r="E7" s="418" t="s">
        <v>217</v>
      </c>
      <c r="F7" s="419"/>
      <c r="G7" s="419"/>
      <c r="H7" s="419"/>
      <c r="I7" s="419"/>
      <c r="J7" s="419"/>
      <c r="K7" s="420"/>
      <c r="L7" s="420"/>
      <c r="M7" s="420"/>
      <c r="N7" s="420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35" ht="27.95" customHeight="1" x14ac:dyDescent="0.2">
      <c r="A8" s="1"/>
      <c r="B8" s="90"/>
      <c r="C8" s="90"/>
      <c r="D8" s="1"/>
      <c r="E8" s="302"/>
      <c r="G8" s="4"/>
      <c r="H8" s="4"/>
      <c r="I8" s="4"/>
      <c r="J8" s="4"/>
      <c r="K8" s="4"/>
      <c r="L8" s="4"/>
      <c r="M8" s="4"/>
      <c r="N8" s="4"/>
      <c r="P8" s="1"/>
      <c r="Q8" s="1"/>
      <c r="R8" s="15" t="s">
        <v>22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5" ht="27.95" customHeight="1" x14ac:dyDescent="0.2">
      <c r="A9" s="2"/>
      <c r="B9" s="301"/>
      <c r="C9" s="301"/>
      <c r="G9" s="3"/>
      <c r="H9" s="3"/>
      <c r="R9" s="16" t="s">
        <v>23</v>
      </c>
      <c r="V9" s="2"/>
      <c r="Z9" s="2"/>
      <c r="AA9" s="2"/>
      <c r="AB9" s="2"/>
      <c r="AC9" s="2"/>
      <c r="AD9" s="2"/>
      <c r="AE9" s="2"/>
      <c r="AF9" s="2"/>
    </row>
    <row r="10" spans="1:35" ht="27.95" customHeight="1" x14ac:dyDescent="0.2">
      <c r="A10" s="2"/>
      <c r="B10" s="301"/>
      <c r="C10" s="301"/>
      <c r="G10" s="3"/>
      <c r="I10" s="2"/>
      <c r="J10" s="2"/>
      <c r="K10" s="2"/>
      <c r="L10" s="2"/>
      <c r="M10" s="2"/>
      <c r="N10" s="2"/>
      <c r="R10" s="34" t="s">
        <v>218</v>
      </c>
      <c r="S10" s="16"/>
      <c r="T10" s="16"/>
      <c r="U10" s="16"/>
      <c r="V10" s="17"/>
      <c r="Z10" s="2"/>
      <c r="AA10" s="2"/>
      <c r="AB10" s="2"/>
      <c r="AC10" s="2"/>
      <c r="AD10" s="2"/>
      <c r="AE10" s="2"/>
      <c r="AF10" s="2"/>
    </row>
    <row r="11" spans="1:35" ht="27.95" customHeight="1" x14ac:dyDescent="0.2">
      <c r="A11" s="2"/>
      <c r="B11" s="301"/>
      <c r="C11" s="301"/>
      <c r="G11" s="3"/>
      <c r="I11" s="2"/>
      <c r="J11" s="2"/>
      <c r="K11" s="2"/>
      <c r="L11" s="2"/>
      <c r="M11" s="2"/>
      <c r="N11" s="2"/>
      <c r="R11" s="34" t="s">
        <v>25</v>
      </c>
      <c r="S11" s="16"/>
      <c r="T11" s="16"/>
      <c r="U11" s="16"/>
      <c r="V11" s="17"/>
      <c r="Z11" s="2"/>
      <c r="AA11" s="2"/>
      <c r="AB11" s="2"/>
      <c r="AC11" s="2"/>
      <c r="AD11" s="2"/>
      <c r="AE11" s="2"/>
      <c r="AF11" s="2"/>
    </row>
    <row r="12" spans="1:35" ht="27.95" customHeight="1" thickBot="1" x14ac:dyDescent="0.25">
      <c r="A12" s="2"/>
      <c r="B12" s="161"/>
      <c r="C12" s="161"/>
      <c r="D12" s="525"/>
      <c r="E12" s="525"/>
      <c r="F12" s="525"/>
      <c r="G12" s="525"/>
      <c r="H12" s="525"/>
      <c r="I12" s="525"/>
      <c r="J12" s="525"/>
      <c r="K12" s="525"/>
      <c r="L12" s="525"/>
      <c r="M12" s="525"/>
      <c r="P12" s="5"/>
      <c r="T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5" ht="24" customHeight="1" thickTop="1" x14ac:dyDescent="0.35">
      <c r="A13" s="441" t="s">
        <v>26</v>
      </c>
      <c r="B13" s="446" t="s">
        <v>27</v>
      </c>
      <c r="C13" s="446" t="s">
        <v>28</v>
      </c>
      <c r="D13" s="461" t="s">
        <v>29</v>
      </c>
      <c r="E13" s="450" t="s">
        <v>30</v>
      </c>
      <c r="F13" s="451"/>
      <c r="G13" s="451"/>
      <c r="H13" s="451"/>
      <c r="I13" s="451"/>
      <c r="J13" s="452"/>
      <c r="K13" s="469" t="s">
        <v>31</v>
      </c>
      <c r="L13" s="470"/>
      <c r="M13" s="470"/>
      <c r="N13" s="470"/>
      <c r="O13" s="470"/>
      <c r="P13" s="470"/>
      <c r="Q13" s="471"/>
      <c r="R13" s="441" t="s">
        <v>32</v>
      </c>
      <c r="S13" s="442"/>
      <c r="T13" s="442"/>
      <c r="U13" s="442"/>
      <c r="V13" s="442"/>
      <c r="W13" s="442"/>
      <c r="X13" s="442"/>
      <c r="Y13" s="443"/>
    </row>
    <row r="14" spans="1:35" ht="23.25" customHeight="1" x14ac:dyDescent="0.35">
      <c r="A14" s="430"/>
      <c r="B14" s="447"/>
      <c r="C14" s="447"/>
      <c r="D14" s="462"/>
      <c r="E14" s="453"/>
      <c r="F14" s="454"/>
      <c r="G14" s="454"/>
      <c r="H14" s="454"/>
      <c r="I14" s="454"/>
      <c r="J14" s="455"/>
      <c r="K14" s="432" t="s">
        <v>33</v>
      </c>
      <c r="L14" s="472" t="s">
        <v>34</v>
      </c>
      <c r="M14" s="472"/>
      <c r="N14" s="472"/>
      <c r="O14" s="472"/>
      <c r="P14" s="472"/>
      <c r="Q14" s="473"/>
      <c r="R14" s="430"/>
      <c r="S14" s="428"/>
      <c r="T14" s="428"/>
      <c r="U14" s="428"/>
      <c r="V14" s="428"/>
      <c r="W14" s="428"/>
      <c r="X14" s="428"/>
      <c r="Y14" s="444"/>
    </row>
    <row r="15" spans="1:35" ht="23.25" customHeight="1" x14ac:dyDescent="0.2">
      <c r="A15" s="430"/>
      <c r="B15" s="447"/>
      <c r="C15" s="447"/>
      <c r="D15" s="462"/>
      <c r="E15" s="434" t="s">
        <v>35</v>
      </c>
      <c r="F15" s="426" t="s">
        <v>36</v>
      </c>
      <c r="G15" s="426" t="s">
        <v>37</v>
      </c>
      <c r="H15" s="424" t="s">
        <v>38</v>
      </c>
      <c r="I15" s="424" t="s">
        <v>39</v>
      </c>
      <c r="J15" s="459" t="s">
        <v>40</v>
      </c>
      <c r="K15" s="432"/>
      <c r="L15" s="424" t="s">
        <v>41</v>
      </c>
      <c r="M15" s="424" t="s">
        <v>42</v>
      </c>
      <c r="N15" s="424" t="s">
        <v>43</v>
      </c>
      <c r="O15" s="424" t="s">
        <v>44</v>
      </c>
      <c r="P15" s="424" t="s">
        <v>45</v>
      </c>
      <c r="Q15" s="436" t="s">
        <v>46</v>
      </c>
      <c r="R15" s="430"/>
      <c r="S15" s="428"/>
      <c r="T15" s="428"/>
      <c r="U15" s="428"/>
      <c r="V15" s="428"/>
      <c r="W15" s="428"/>
      <c r="X15" s="428"/>
      <c r="Y15" s="444"/>
    </row>
    <row r="16" spans="1:35" x14ac:dyDescent="0.2">
      <c r="A16" s="430"/>
      <c r="B16" s="447"/>
      <c r="C16" s="447"/>
      <c r="D16" s="462"/>
      <c r="E16" s="434"/>
      <c r="F16" s="426"/>
      <c r="G16" s="426"/>
      <c r="H16" s="424"/>
      <c r="I16" s="424"/>
      <c r="J16" s="459"/>
      <c r="K16" s="432"/>
      <c r="L16" s="424"/>
      <c r="M16" s="424"/>
      <c r="N16" s="424"/>
      <c r="O16" s="424"/>
      <c r="P16" s="424"/>
      <c r="Q16" s="436"/>
      <c r="R16" s="430"/>
      <c r="S16" s="428"/>
      <c r="T16" s="428"/>
      <c r="U16" s="428"/>
      <c r="V16" s="428"/>
      <c r="W16" s="428"/>
      <c r="X16" s="428"/>
      <c r="Y16" s="444"/>
    </row>
    <row r="17" spans="1:25" x14ac:dyDescent="0.2">
      <c r="A17" s="430"/>
      <c r="B17" s="447"/>
      <c r="C17" s="447"/>
      <c r="D17" s="462"/>
      <c r="E17" s="434"/>
      <c r="F17" s="426"/>
      <c r="G17" s="426"/>
      <c r="H17" s="424"/>
      <c r="I17" s="424"/>
      <c r="J17" s="459"/>
      <c r="K17" s="432"/>
      <c r="L17" s="424"/>
      <c r="M17" s="424"/>
      <c r="N17" s="424"/>
      <c r="O17" s="424"/>
      <c r="P17" s="424"/>
      <c r="Q17" s="436"/>
      <c r="R17" s="430"/>
      <c r="S17" s="428"/>
      <c r="T17" s="428"/>
      <c r="U17" s="428"/>
      <c r="V17" s="428"/>
      <c r="W17" s="428"/>
      <c r="X17" s="428"/>
      <c r="Y17" s="444"/>
    </row>
    <row r="18" spans="1:25" ht="23.25" customHeight="1" x14ac:dyDescent="0.2">
      <c r="A18" s="430"/>
      <c r="B18" s="447"/>
      <c r="C18" s="447"/>
      <c r="D18" s="462"/>
      <c r="E18" s="434"/>
      <c r="F18" s="426"/>
      <c r="G18" s="426"/>
      <c r="H18" s="424"/>
      <c r="I18" s="424"/>
      <c r="J18" s="459"/>
      <c r="K18" s="432"/>
      <c r="L18" s="424"/>
      <c r="M18" s="424"/>
      <c r="N18" s="424"/>
      <c r="O18" s="424"/>
      <c r="P18" s="424"/>
      <c r="Q18" s="436"/>
      <c r="R18" s="430" t="s">
        <v>47</v>
      </c>
      <c r="S18" s="428" t="s">
        <v>48</v>
      </c>
      <c r="T18" s="428" t="s">
        <v>49</v>
      </c>
      <c r="U18" s="428" t="s">
        <v>50</v>
      </c>
      <c r="V18" s="428" t="s">
        <v>51</v>
      </c>
      <c r="W18" s="428" t="s">
        <v>52</v>
      </c>
      <c r="X18" s="428" t="s">
        <v>53</v>
      </c>
      <c r="Y18" s="444" t="s">
        <v>54</v>
      </c>
    </row>
    <row r="19" spans="1:25" x14ac:dyDescent="0.2">
      <c r="A19" s="430"/>
      <c r="B19" s="447"/>
      <c r="C19" s="447"/>
      <c r="D19" s="462"/>
      <c r="E19" s="434"/>
      <c r="F19" s="426"/>
      <c r="G19" s="426"/>
      <c r="H19" s="424"/>
      <c r="I19" s="424"/>
      <c r="J19" s="459"/>
      <c r="K19" s="432"/>
      <c r="L19" s="424"/>
      <c r="M19" s="424"/>
      <c r="N19" s="424"/>
      <c r="O19" s="424"/>
      <c r="P19" s="424"/>
      <c r="Q19" s="436"/>
      <c r="R19" s="430"/>
      <c r="S19" s="428"/>
      <c r="T19" s="428"/>
      <c r="U19" s="428"/>
      <c r="V19" s="428"/>
      <c r="W19" s="428"/>
      <c r="X19" s="428"/>
      <c r="Y19" s="444"/>
    </row>
    <row r="20" spans="1:25" x14ac:dyDescent="0.2">
      <c r="A20" s="430"/>
      <c r="B20" s="447"/>
      <c r="C20" s="447"/>
      <c r="D20" s="462"/>
      <c r="E20" s="434"/>
      <c r="F20" s="426"/>
      <c r="G20" s="426"/>
      <c r="H20" s="424"/>
      <c r="I20" s="424"/>
      <c r="J20" s="459"/>
      <c r="K20" s="432"/>
      <c r="L20" s="424"/>
      <c r="M20" s="424"/>
      <c r="N20" s="424"/>
      <c r="O20" s="424"/>
      <c r="P20" s="424"/>
      <c r="Q20" s="436"/>
      <c r="R20" s="430"/>
      <c r="S20" s="428"/>
      <c r="T20" s="428"/>
      <c r="U20" s="428"/>
      <c r="V20" s="428"/>
      <c r="W20" s="428"/>
      <c r="X20" s="428"/>
      <c r="Y20" s="444"/>
    </row>
    <row r="21" spans="1:25" ht="48.75" customHeight="1" thickBot="1" x14ac:dyDescent="0.25">
      <c r="A21" s="431"/>
      <c r="B21" s="448"/>
      <c r="C21" s="448"/>
      <c r="D21" s="463"/>
      <c r="E21" s="435"/>
      <c r="F21" s="427"/>
      <c r="G21" s="427"/>
      <c r="H21" s="425"/>
      <c r="I21" s="425"/>
      <c r="J21" s="460"/>
      <c r="K21" s="433"/>
      <c r="L21" s="425"/>
      <c r="M21" s="425"/>
      <c r="N21" s="425"/>
      <c r="O21" s="425"/>
      <c r="P21" s="425"/>
      <c r="Q21" s="437"/>
      <c r="R21" s="431"/>
      <c r="S21" s="429"/>
      <c r="T21" s="429"/>
      <c r="U21" s="429"/>
      <c r="V21" s="429"/>
      <c r="W21" s="429"/>
      <c r="X21" s="429"/>
      <c r="Y21" s="445"/>
    </row>
    <row r="22" spans="1:25" ht="28.5" customHeight="1" thickTop="1" thickBot="1" x14ac:dyDescent="0.25">
      <c r="A22" s="66">
        <v>1</v>
      </c>
      <c r="B22" s="67">
        <v>2</v>
      </c>
      <c r="C22" s="67">
        <v>3</v>
      </c>
      <c r="D22" s="129">
        <v>4</v>
      </c>
      <c r="E22" s="66">
        <v>5</v>
      </c>
      <c r="F22" s="67">
        <v>6</v>
      </c>
      <c r="G22" s="56">
        <v>7</v>
      </c>
      <c r="H22" s="56">
        <v>8</v>
      </c>
      <c r="I22" s="67">
        <v>9</v>
      </c>
      <c r="J22" s="68">
        <v>10</v>
      </c>
      <c r="K22" s="57">
        <v>11</v>
      </c>
      <c r="L22" s="67">
        <v>12</v>
      </c>
      <c r="M22" s="67">
        <v>13</v>
      </c>
      <c r="N22" s="67">
        <v>14</v>
      </c>
      <c r="O22" s="67">
        <v>15</v>
      </c>
      <c r="P22" s="67">
        <v>16</v>
      </c>
      <c r="Q22" s="68">
        <v>17</v>
      </c>
      <c r="R22" s="57">
        <v>18</v>
      </c>
      <c r="S22" s="67">
        <v>19</v>
      </c>
      <c r="T22" s="67">
        <v>20</v>
      </c>
      <c r="U22" s="67">
        <v>21</v>
      </c>
      <c r="V22" s="67">
        <v>22</v>
      </c>
      <c r="W22" s="67">
        <v>23</v>
      </c>
      <c r="X22" s="67">
        <v>24</v>
      </c>
      <c r="Y22" s="68">
        <v>25</v>
      </c>
    </row>
    <row r="23" spans="1:25" ht="30" customHeight="1" thickTop="1" thickBot="1" x14ac:dyDescent="0.25">
      <c r="A23" s="466" t="s">
        <v>219</v>
      </c>
      <c r="B23" s="467"/>
      <c r="C23" s="467"/>
      <c r="D23" s="467"/>
      <c r="E23" s="467"/>
      <c r="F23" s="467"/>
      <c r="G23" s="467"/>
      <c r="H23" s="467"/>
      <c r="I23" s="467"/>
      <c r="J23" s="467"/>
      <c r="K23" s="467"/>
      <c r="L23" s="467"/>
      <c r="M23" s="467"/>
      <c r="N23" s="467"/>
      <c r="O23" s="467"/>
      <c r="P23" s="467"/>
      <c r="Q23" s="467"/>
      <c r="R23" s="467"/>
      <c r="S23" s="467"/>
      <c r="T23" s="467"/>
      <c r="U23" s="467"/>
      <c r="V23" s="467"/>
      <c r="W23" s="467"/>
      <c r="X23" s="467"/>
      <c r="Y23" s="468"/>
    </row>
    <row r="24" spans="1:25" ht="30" customHeight="1" thickTop="1" thickBot="1" x14ac:dyDescent="0.25">
      <c r="A24" s="130"/>
      <c r="B24" s="548" t="s">
        <v>57</v>
      </c>
      <c r="C24" s="548"/>
      <c r="D24" s="546" t="s">
        <v>56</v>
      </c>
      <c r="E24" s="546"/>
      <c r="F24" s="546"/>
      <c r="G24" s="546"/>
      <c r="H24" s="546"/>
      <c r="I24" s="546"/>
      <c r="J24" s="547"/>
      <c r="K24" s="179"/>
      <c r="L24" s="177"/>
      <c r="M24" s="177"/>
      <c r="N24" s="177"/>
      <c r="O24" s="177"/>
      <c r="P24" s="177"/>
      <c r="Q24" s="180"/>
      <c r="R24" s="179"/>
      <c r="S24" s="177"/>
      <c r="T24" s="177"/>
      <c r="U24" s="177"/>
      <c r="V24" s="177"/>
      <c r="W24" s="177"/>
      <c r="X24" s="177"/>
      <c r="Y24" s="178"/>
    </row>
    <row r="25" spans="1:25" ht="30" customHeight="1" thickBot="1" x14ac:dyDescent="0.25">
      <c r="A25" s="38">
        <v>1</v>
      </c>
      <c r="B25" s="403" t="s">
        <v>58</v>
      </c>
      <c r="C25" s="404" t="s">
        <v>59</v>
      </c>
      <c r="D25" s="405" t="s">
        <v>60</v>
      </c>
      <c r="E25" s="83">
        <v>2</v>
      </c>
      <c r="F25" s="81"/>
      <c r="G25" s="81"/>
      <c r="H25" s="85"/>
      <c r="I25" s="81">
        <v>5</v>
      </c>
      <c r="J25" s="86">
        <v>3</v>
      </c>
      <c r="K25" s="80">
        <v>135</v>
      </c>
      <c r="L25" s="81">
        <v>45</v>
      </c>
      <c r="M25" s="81">
        <v>15</v>
      </c>
      <c r="N25" s="81">
        <v>30</v>
      </c>
      <c r="O25" s="81"/>
      <c r="P25" s="81">
        <v>45</v>
      </c>
      <c r="Q25" s="82">
        <v>45</v>
      </c>
      <c r="R25" s="226"/>
      <c r="S25" s="81">
        <v>3</v>
      </c>
      <c r="T25" s="81"/>
      <c r="U25" s="81"/>
      <c r="V25" s="81"/>
      <c r="W25" s="81"/>
      <c r="X25" s="81"/>
      <c r="Y25" s="82"/>
    </row>
    <row r="26" spans="1:25" ht="30" customHeight="1" thickBot="1" x14ac:dyDescent="0.25">
      <c r="A26" s="38">
        <v>2</v>
      </c>
      <c r="B26" s="403" t="s">
        <v>1</v>
      </c>
      <c r="C26" s="404" t="s">
        <v>4</v>
      </c>
      <c r="D26" s="406" t="s">
        <v>61</v>
      </c>
      <c r="E26" s="83">
        <v>1</v>
      </c>
      <c r="F26" s="81"/>
      <c r="G26" s="81"/>
      <c r="H26" s="85"/>
      <c r="I26" s="81">
        <v>5</v>
      </c>
      <c r="J26" s="86">
        <v>3</v>
      </c>
      <c r="K26" s="80">
        <v>135</v>
      </c>
      <c r="L26" s="81">
        <v>45</v>
      </c>
      <c r="M26" s="81">
        <v>15</v>
      </c>
      <c r="N26" s="81"/>
      <c r="O26" s="81">
        <v>30</v>
      </c>
      <c r="P26" s="81">
        <v>45</v>
      </c>
      <c r="Q26" s="82">
        <v>45</v>
      </c>
      <c r="R26" s="83">
        <v>3</v>
      </c>
      <c r="S26" s="81"/>
      <c r="T26" s="81"/>
      <c r="U26" s="81"/>
      <c r="V26" s="81"/>
      <c r="W26" s="81"/>
      <c r="X26" s="81"/>
      <c r="Y26" s="82"/>
    </row>
    <row r="27" spans="1:25" ht="50.25" customHeight="1" thickBot="1" x14ac:dyDescent="0.25">
      <c r="A27" s="38">
        <v>3</v>
      </c>
      <c r="B27" s="403" t="s">
        <v>62</v>
      </c>
      <c r="C27" s="404" t="s">
        <v>63</v>
      </c>
      <c r="D27" s="406" t="s">
        <v>64</v>
      </c>
      <c r="E27" s="83">
        <v>4</v>
      </c>
      <c r="F27" s="81"/>
      <c r="G27" s="81"/>
      <c r="H27" s="85"/>
      <c r="I27" s="81">
        <v>3</v>
      </c>
      <c r="J27" s="86">
        <v>2</v>
      </c>
      <c r="K27" s="80">
        <v>90</v>
      </c>
      <c r="L27" s="81">
        <v>30</v>
      </c>
      <c r="M27" s="81">
        <v>15</v>
      </c>
      <c r="N27" s="81">
        <v>15</v>
      </c>
      <c r="O27" s="81"/>
      <c r="P27" s="81">
        <v>30</v>
      </c>
      <c r="Q27" s="82">
        <v>30</v>
      </c>
      <c r="R27" s="83"/>
      <c r="S27" s="81"/>
      <c r="T27" s="81"/>
      <c r="U27" s="81">
        <v>2</v>
      </c>
      <c r="V27" s="81"/>
      <c r="W27" s="81"/>
      <c r="X27" s="81"/>
      <c r="Y27" s="82"/>
    </row>
    <row r="28" spans="1:25" ht="33.75" customHeight="1" thickBot="1" x14ac:dyDescent="0.25">
      <c r="A28" s="38">
        <v>4</v>
      </c>
      <c r="B28" s="403" t="s">
        <v>2</v>
      </c>
      <c r="C28" s="404" t="s">
        <v>6</v>
      </c>
      <c r="D28" s="406" t="s">
        <v>65</v>
      </c>
      <c r="E28" s="83">
        <v>3</v>
      </c>
      <c r="F28" s="81"/>
      <c r="G28" s="81"/>
      <c r="H28" s="85"/>
      <c r="I28" s="81">
        <v>3</v>
      </c>
      <c r="J28" s="86">
        <v>2</v>
      </c>
      <c r="K28" s="80">
        <v>90</v>
      </c>
      <c r="L28" s="81">
        <v>30</v>
      </c>
      <c r="M28" s="81">
        <v>15</v>
      </c>
      <c r="N28" s="81">
        <v>15</v>
      </c>
      <c r="O28" s="81"/>
      <c r="P28" s="81">
        <v>30</v>
      </c>
      <c r="Q28" s="82">
        <v>30</v>
      </c>
      <c r="R28" s="83"/>
      <c r="S28" s="81"/>
      <c r="T28" s="81">
        <v>2</v>
      </c>
      <c r="U28" s="81"/>
      <c r="V28" s="81"/>
      <c r="W28" s="81"/>
      <c r="X28" s="81"/>
      <c r="Y28" s="82"/>
    </row>
    <row r="29" spans="1:25" ht="52.5" customHeight="1" thickBot="1" x14ac:dyDescent="0.25">
      <c r="A29" s="38">
        <v>5</v>
      </c>
      <c r="B29" s="403" t="s">
        <v>66</v>
      </c>
      <c r="C29" s="404" t="s">
        <v>67</v>
      </c>
      <c r="D29" s="406" t="s">
        <v>68</v>
      </c>
      <c r="E29" s="83">
        <v>4</v>
      </c>
      <c r="F29" s="81"/>
      <c r="G29" s="81"/>
      <c r="H29" s="85"/>
      <c r="I29" s="81">
        <v>3</v>
      </c>
      <c r="J29" s="86">
        <v>2</v>
      </c>
      <c r="K29" s="80">
        <v>90</v>
      </c>
      <c r="L29" s="81">
        <v>30</v>
      </c>
      <c r="M29" s="81">
        <v>15</v>
      </c>
      <c r="N29" s="81">
        <v>15</v>
      </c>
      <c r="O29" s="81"/>
      <c r="P29" s="81">
        <v>30</v>
      </c>
      <c r="Q29" s="82">
        <v>30</v>
      </c>
      <c r="R29" s="83"/>
      <c r="S29" s="81"/>
      <c r="T29" s="81"/>
      <c r="U29" s="81">
        <v>2</v>
      </c>
      <c r="V29" s="81"/>
      <c r="W29" s="81"/>
      <c r="X29" s="81"/>
      <c r="Y29" s="82"/>
    </row>
    <row r="30" spans="1:25" ht="52.5" customHeight="1" thickBot="1" x14ac:dyDescent="0.25">
      <c r="A30" s="38">
        <v>6</v>
      </c>
      <c r="B30" s="403" t="s">
        <v>69</v>
      </c>
      <c r="C30" s="404" t="s">
        <v>70</v>
      </c>
      <c r="D30" s="406" t="s">
        <v>71</v>
      </c>
      <c r="E30" s="83">
        <v>2</v>
      </c>
      <c r="F30" s="81"/>
      <c r="G30" s="81"/>
      <c r="H30" s="85">
        <v>1</v>
      </c>
      <c r="I30" s="81">
        <v>9</v>
      </c>
      <c r="J30" s="86">
        <v>6</v>
      </c>
      <c r="K30" s="80">
        <v>270</v>
      </c>
      <c r="L30" s="81">
        <v>90</v>
      </c>
      <c r="M30" s="81"/>
      <c r="N30" s="81">
        <v>90</v>
      </c>
      <c r="O30" s="81"/>
      <c r="P30" s="81">
        <v>90</v>
      </c>
      <c r="Q30" s="82">
        <v>90</v>
      </c>
      <c r="R30" s="83">
        <v>3</v>
      </c>
      <c r="S30" s="81">
        <v>3</v>
      </c>
      <c r="T30" s="81"/>
      <c r="U30" s="81"/>
      <c r="V30" s="81"/>
      <c r="W30" s="81"/>
      <c r="X30" s="81"/>
      <c r="Y30" s="82"/>
    </row>
    <row r="31" spans="1:25" ht="52.5" customHeight="1" thickBot="1" x14ac:dyDescent="0.25">
      <c r="A31" s="38">
        <v>7</v>
      </c>
      <c r="B31" s="403" t="s">
        <v>72</v>
      </c>
      <c r="C31" s="404" t="s">
        <v>73</v>
      </c>
      <c r="D31" s="406" t="s">
        <v>74</v>
      </c>
      <c r="E31" s="83">
        <v>5</v>
      </c>
      <c r="F31" s="81"/>
      <c r="G31" s="81"/>
      <c r="H31" s="85"/>
      <c r="I31" s="81">
        <v>3</v>
      </c>
      <c r="J31" s="86">
        <v>2</v>
      </c>
      <c r="K31" s="80">
        <v>90</v>
      </c>
      <c r="L31" s="81">
        <v>30</v>
      </c>
      <c r="M31" s="81">
        <v>15</v>
      </c>
      <c r="N31" s="81">
        <v>15</v>
      </c>
      <c r="O31" s="81"/>
      <c r="P31" s="81">
        <v>30</v>
      </c>
      <c r="Q31" s="82">
        <v>30</v>
      </c>
      <c r="R31" s="83"/>
      <c r="S31" s="81"/>
      <c r="T31" s="81"/>
      <c r="U31" s="81"/>
      <c r="V31" s="81">
        <v>2</v>
      </c>
      <c r="W31" s="81"/>
      <c r="X31" s="81"/>
      <c r="Y31" s="82"/>
    </row>
    <row r="32" spans="1:25" ht="34.5" customHeight="1" thickBot="1" x14ac:dyDescent="0.25">
      <c r="A32" s="38">
        <v>8</v>
      </c>
      <c r="B32" s="403" t="s">
        <v>75</v>
      </c>
      <c r="C32" s="404" t="s">
        <v>76</v>
      </c>
      <c r="D32" s="406" t="s">
        <v>77</v>
      </c>
      <c r="E32" s="83">
        <v>2</v>
      </c>
      <c r="F32" s="81"/>
      <c r="G32" s="81"/>
      <c r="H32" s="85">
        <v>1</v>
      </c>
      <c r="I32" s="81">
        <v>9</v>
      </c>
      <c r="J32" s="86">
        <v>6</v>
      </c>
      <c r="K32" s="80">
        <v>270</v>
      </c>
      <c r="L32" s="81">
        <v>90</v>
      </c>
      <c r="M32" s="81"/>
      <c r="N32" s="81">
        <v>90</v>
      </c>
      <c r="O32" s="81"/>
      <c r="P32" s="81">
        <v>90</v>
      </c>
      <c r="Q32" s="82">
        <v>90</v>
      </c>
      <c r="R32" s="83">
        <v>3</v>
      </c>
      <c r="S32" s="81">
        <v>3</v>
      </c>
      <c r="T32" s="81"/>
      <c r="U32" s="81"/>
      <c r="V32" s="81"/>
      <c r="W32" s="81"/>
      <c r="X32" s="81"/>
      <c r="Y32" s="82"/>
    </row>
    <row r="33" spans="1:26" ht="34.5" customHeight="1" thickBot="1" x14ac:dyDescent="0.25">
      <c r="A33" s="38">
        <v>9</v>
      </c>
      <c r="B33" s="403" t="s">
        <v>78</v>
      </c>
      <c r="C33" s="404" t="s">
        <v>79</v>
      </c>
      <c r="D33" s="406" t="s">
        <v>80</v>
      </c>
      <c r="E33" s="83">
        <v>5</v>
      </c>
      <c r="F33" s="81"/>
      <c r="G33" s="81"/>
      <c r="H33" s="85"/>
      <c r="I33" s="81">
        <v>3</v>
      </c>
      <c r="J33" s="86">
        <v>2</v>
      </c>
      <c r="K33" s="80">
        <v>90</v>
      </c>
      <c r="L33" s="81">
        <v>30</v>
      </c>
      <c r="M33" s="81">
        <v>15</v>
      </c>
      <c r="N33" s="81">
        <v>15</v>
      </c>
      <c r="O33" s="81"/>
      <c r="P33" s="81">
        <v>30</v>
      </c>
      <c r="Q33" s="82">
        <v>30</v>
      </c>
      <c r="R33" s="83"/>
      <c r="S33" s="81"/>
      <c r="T33" s="81"/>
      <c r="U33" s="81"/>
      <c r="V33" s="81">
        <v>2</v>
      </c>
      <c r="W33" s="81"/>
      <c r="X33" s="81"/>
      <c r="Y33" s="82"/>
    </row>
    <row r="34" spans="1:26" ht="34.5" customHeight="1" thickBot="1" x14ac:dyDescent="0.25">
      <c r="A34" s="38">
        <v>10</v>
      </c>
      <c r="B34" s="403" t="s">
        <v>3</v>
      </c>
      <c r="C34" s="404" t="s">
        <v>5</v>
      </c>
      <c r="D34" s="406" t="s">
        <v>81</v>
      </c>
      <c r="E34" s="83">
        <v>4</v>
      </c>
      <c r="F34" s="81"/>
      <c r="G34" s="81"/>
      <c r="H34" s="85"/>
      <c r="I34" s="81">
        <v>3</v>
      </c>
      <c r="J34" s="86">
        <v>2</v>
      </c>
      <c r="K34" s="80">
        <v>90</v>
      </c>
      <c r="L34" s="81">
        <v>30</v>
      </c>
      <c r="M34" s="81">
        <v>15</v>
      </c>
      <c r="N34" s="81">
        <v>15</v>
      </c>
      <c r="O34" s="81"/>
      <c r="P34" s="81">
        <v>30</v>
      </c>
      <c r="Q34" s="82">
        <v>30</v>
      </c>
      <c r="R34" s="83"/>
      <c r="S34" s="81"/>
      <c r="T34" s="81"/>
      <c r="U34" s="81">
        <v>2</v>
      </c>
      <c r="V34" s="81"/>
      <c r="W34" s="81"/>
      <c r="X34" s="81"/>
      <c r="Y34" s="82"/>
    </row>
    <row r="35" spans="1:26" ht="34.5" customHeight="1" thickBot="1" x14ac:dyDescent="0.25">
      <c r="A35" s="38">
        <v>11</v>
      </c>
      <c r="B35" s="403" t="s">
        <v>82</v>
      </c>
      <c r="C35" s="404" t="s">
        <v>83</v>
      </c>
      <c r="D35" s="406" t="s">
        <v>84</v>
      </c>
      <c r="E35" s="83">
        <v>4</v>
      </c>
      <c r="F35" s="81"/>
      <c r="G35" s="81"/>
      <c r="H35" s="85"/>
      <c r="I35" s="81">
        <v>5</v>
      </c>
      <c r="J35" s="86">
        <v>3</v>
      </c>
      <c r="K35" s="80">
        <v>135</v>
      </c>
      <c r="L35" s="81">
        <v>45</v>
      </c>
      <c r="M35" s="81">
        <v>15</v>
      </c>
      <c r="N35" s="81">
        <v>30</v>
      </c>
      <c r="O35" s="81"/>
      <c r="P35" s="81">
        <v>45</v>
      </c>
      <c r="Q35" s="82">
        <v>45</v>
      </c>
      <c r="R35" s="83"/>
      <c r="S35" s="81"/>
      <c r="T35" s="81"/>
      <c r="U35" s="81">
        <v>3</v>
      </c>
      <c r="V35" s="81"/>
      <c r="W35" s="81"/>
      <c r="X35" s="81"/>
      <c r="Y35" s="82"/>
    </row>
    <row r="36" spans="1:26" ht="34.5" customHeight="1" thickBot="1" x14ac:dyDescent="0.25">
      <c r="A36" s="36"/>
      <c r="B36" s="142"/>
      <c r="C36" s="176"/>
      <c r="D36" s="407" t="s">
        <v>85</v>
      </c>
      <c r="E36" s="110"/>
      <c r="F36" s="103"/>
      <c r="G36" s="103"/>
      <c r="H36" s="111"/>
      <c r="I36" s="135">
        <f t="shared" ref="I36:N36" si="0">SUM(I25:I35)</f>
        <v>51</v>
      </c>
      <c r="J36" s="136">
        <f t="shared" si="0"/>
        <v>33</v>
      </c>
      <c r="K36" s="63">
        <f t="shared" si="0"/>
        <v>1485</v>
      </c>
      <c r="L36" s="64">
        <f t="shared" si="0"/>
        <v>495</v>
      </c>
      <c r="M36" s="64">
        <f t="shared" si="0"/>
        <v>135</v>
      </c>
      <c r="N36" s="64">
        <f t="shared" si="0"/>
        <v>330</v>
      </c>
      <c r="O36" s="64">
        <v>30</v>
      </c>
      <c r="P36" s="64">
        <f>SUM(P25:P35)</f>
        <v>495</v>
      </c>
      <c r="Q36" s="65">
        <f>SUM(Q25:Q35)</f>
        <v>495</v>
      </c>
      <c r="R36" s="227">
        <f>SUM(R24:R35)</f>
        <v>9</v>
      </c>
      <c r="S36" s="228">
        <f>SUM(S25:S35)</f>
        <v>9</v>
      </c>
      <c r="T36" s="228">
        <f>SUM(T24:T35)</f>
        <v>2</v>
      </c>
      <c r="U36" s="228">
        <f>SUM(U24:U35)</f>
        <v>9</v>
      </c>
      <c r="V36" s="228">
        <f>SUM(V24:V35)</f>
        <v>4</v>
      </c>
      <c r="W36" s="103"/>
      <c r="X36" s="228">
        <f>SUM(X25:X35)</f>
        <v>0</v>
      </c>
      <c r="Y36" s="232">
        <f>SUM(Y25:Y35)</f>
        <v>0</v>
      </c>
    </row>
    <row r="37" spans="1:26" ht="34.5" customHeight="1" thickTop="1" thickBot="1" x14ac:dyDescent="0.25">
      <c r="A37" s="466" t="s">
        <v>86</v>
      </c>
      <c r="B37" s="467"/>
      <c r="C37" s="467"/>
      <c r="D37" s="467"/>
      <c r="E37" s="467"/>
      <c r="F37" s="467"/>
      <c r="G37" s="467"/>
      <c r="H37" s="467"/>
      <c r="I37" s="467"/>
      <c r="J37" s="467"/>
      <c r="K37" s="467"/>
      <c r="L37" s="467"/>
      <c r="M37" s="467"/>
      <c r="N37" s="467"/>
      <c r="O37" s="467"/>
      <c r="P37" s="467"/>
      <c r="Q37" s="467"/>
      <c r="R37" s="467"/>
      <c r="S37" s="467"/>
      <c r="T37" s="467"/>
      <c r="U37" s="467"/>
      <c r="V37" s="467"/>
      <c r="W37" s="467"/>
      <c r="X37" s="467"/>
      <c r="Y37" s="468"/>
    </row>
    <row r="38" spans="1:26" ht="34.5" customHeight="1" thickTop="1" thickBot="1" x14ac:dyDescent="0.25">
      <c r="A38" s="208"/>
      <c r="B38" s="464" t="s">
        <v>88</v>
      </c>
      <c r="C38" s="465"/>
      <c r="D38" s="456" t="s">
        <v>87</v>
      </c>
      <c r="E38" s="457"/>
      <c r="F38" s="457"/>
      <c r="G38" s="457"/>
      <c r="H38" s="457"/>
      <c r="I38" s="457"/>
      <c r="J38" s="458"/>
      <c r="K38" s="166"/>
      <c r="L38" s="214"/>
      <c r="M38" s="214"/>
      <c r="N38" s="214"/>
      <c r="O38" s="214"/>
      <c r="P38" s="214"/>
      <c r="Q38" s="53"/>
      <c r="R38" s="166"/>
      <c r="S38" s="214"/>
      <c r="T38" s="214"/>
      <c r="U38" s="214"/>
      <c r="V38" s="214"/>
      <c r="W38" s="214"/>
      <c r="X38" s="214"/>
      <c r="Y38" s="215"/>
    </row>
    <row r="39" spans="1:26" ht="57" customHeight="1" thickBot="1" x14ac:dyDescent="0.25">
      <c r="A39" s="38">
        <v>1</v>
      </c>
      <c r="B39" s="408" t="s">
        <v>89</v>
      </c>
      <c r="C39" s="348" t="s">
        <v>90</v>
      </c>
      <c r="D39" s="405" t="s">
        <v>91</v>
      </c>
      <c r="E39" s="98">
        <v>5</v>
      </c>
      <c r="F39" s="124"/>
      <c r="G39" s="124"/>
      <c r="H39" s="96"/>
      <c r="I39" s="96">
        <v>3</v>
      </c>
      <c r="J39" s="138">
        <v>2</v>
      </c>
      <c r="K39" s="216">
        <v>90</v>
      </c>
      <c r="L39" s="95">
        <v>30</v>
      </c>
      <c r="M39" s="95"/>
      <c r="N39" s="95">
        <v>30</v>
      </c>
      <c r="O39" s="95"/>
      <c r="P39" s="95">
        <v>30</v>
      </c>
      <c r="Q39" s="97">
        <v>30</v>
      </c>
      <c r="R39" s="98"/>
      <c r="S39" s="95"/>
      <c r="T39" s="95"/>
      <c r="U39" s="95"/>
      <c r="V39" s="95">
        <v>2</v>
      </c>
      <c r="W39" s="95"/>
      <c r="X39" s="95"/>
      <c r="Y39" s="99"/>
    </row>
    <row r="40" spans="1:26" ht="75" customHeight="1" thickBot="1" x14ac:dyDescent="0.25">
      <c r="A40" s="38">
        <v>2</v>
      </c>
      <c r="B40" s="409" t="s">
        <v>92</v>
      </c>
      <c r="C40" s="348" t="s">
        <v>93</v>
      </c>
      <c r="D40" s="406" t="s">
        <v>94</v>
      </c>
      <c r="E40" s="98">
        <v>6</v>
      </c>
      <c r="F40" s="95"/>
      <c r="G40" s="95"/>
      <c r="H40" s="96"/>
      <c r="I40" s="96">
        <v>3</v>
      </c>
      <c r="J40" s="138">
        <v>2</v>
      </c>
      <c r="K40" s="216">
        <v>90</v>
      </c>
      <c r="L40" s="95">
        <v>30</v>
      </c>
      <c r="M40" s="95"/>
      <c r="N40" s="95">
        <v>30</v>
      </c>
      <c r="O40" s="95"/>
      <c r="P40" s="95">
        <v>30</v>
      </c>
      <c r="Q40" s="97">
        <v>30</v>
      </c>
      <c r="R40" s="98"/>
      <c r="S40" s="95"/>
      <c r="T40" s="95"/>
      <c r="U40" s="95"/>
      <c r="V40" s="95"/>
      <c r="W40" s="95">
        <v>2</v>
      </c>
      <c r="X40" s="95"/>
      <c r="Y40" s="99"/>
    </row>
    <row r="41" spans="1:26" ht="33" customHeight="1" thickBot="1" x14ac:dyDescent="0.25">
      <c r="A41" s="38">
        <v>3</v>
      </c>
      <c r="B41" s="409" t="s">
        <v>95</v>
      </c>
      <c r="C41" s="348" t="s">
        <v>96</v>
      </c>
      <c r="D41" s="406" t="s">
        <v>97</v>
      </c>
      <c r="E41" s="98">
        <v>1</v>
      </c>
      <c r="F41" s="95"/>
      <c r="G41" s="95"/>
      <c r="H41" s="96"/>
      <c r="I41" s="95">
        <v>5</v>
      </c>
      <c r="J41" s="97">
        <v>3</v>
      </c>
      <c r="K41" s="216">
        <v>135</v>
      </c>
      <c r="L41" s="95">
        <v>45</v>
      </c>
      <c r="M41" s="95">
        <v>15</v>
      </c>
      <c r="N41" s="95">
        <v>15</v>
      </c>
      <c r="O41" s="95">
        <v>15</v>
      </c>
      <c r="P41" s="95">
        <v>45</v>
      </c>
      <c r="Q41" s="97">
        <v>45</v>
      </c>
      <c r="R41" s="98">
        <v>3</v>
      </c>
      <c r="S41" s="95"/>
      <c r="T41" s="95"/>
      <c r="U41" s="95"/>
      <c r="V41" s="95"/>
      <c r="W41" s="95"/>
      <c r="X41" s="95"/>
      <c r="Y41" s="99"/>
    </row>
    <row r="42" spans="1:26" ht="33" customHeight="1" thickBot="1" x14ac:dyDescent="0.25">
      <c r="A42" s="38">
        <v>4</v>
      </c>
      <c r="B42" s="409" t="s">
        <v>98</v>
      </c>
      <c r="C42" s="348" t="s">
        <v>99</v>
      </c>
      <c r="D42" s="406" t="s">
        <v>100</v>
      </c>
      <c r="E42" s="98">
        <v>2</v>
      </c>
      <c r="F42" s="95"/>
      <c r="G42" s="95"/>
      <c r="H42" s="96"/>
      <c r="I42" s="95">
        <v>5</v>
      </c>
      <c r="J42" s="97">
        <v>3</v>
      </c>
      <c r="K42" s="216">
        <v>135</v>
      </c>
      <c r="L42" s="95">
        <v>45</v>
      </c>
      <c r="M42" s="95">
        <v>15</v>
      </c>
      <c r="N42" s="95">
        <v>15</v>
      </c>
      <c r="O42" s="95">
        <v>15</v>
      </c>
      <c r="P42" s="95">
        <v>45</v>
      </c>
      <c r="Q42" s="97">
        <v>45</v>
      </c>
      <c r="R42" s="98"/>
      <c r="S42" s="95">
        <v>3</v>
      </c>
      <c r="T42" s="95"/>
      <c r="U42" s="95"/>
      <c r="V42" s="95"/>
      <c r="W42" s="95"/>
      <c r="X42" s="95"/>
      <c r="Y42" s="97"/>
    </row>
    <row r="43" spans="1:26" ht="33" customHeight="1" thickBot="1" x14ac:dyDescent="0.25">
      <c r="A43" s="38">
        <v>5</v>
      </c>
      <c r="B43" s="409" t="s">
        <v>101</v>
      </c>
      <c r="C43" s="348" t="s">
        <v>102</v>
      </c>
      <c r="D43" s="406" t="s">
        <v>103</v>
      </c>
      <c r="E43" s="98">
        <v>2</v>
      </c>
      <c r="F43" s="95"/>
      <c r="G43" s="95"/>
      <c r="H43" s="96"/>
      <c r="I43" s="95">
        <v>6</v>
      </c>
      <c r="J43" s="97">
        <v>4</v>
      </c>
      <c r="K43" s="216">
        <v>180</v>
      </c>
      <c r="L43" s="95">
        <v>60</v>
      </c>
      <c r="M43" s="95">
        <v>30</v>
      </c>
      <c r="N43" s="95">
        <v>15</v>
      </c>
      <c r="O43" s="95">
        <v>15</v>
      </c>
      <c r="P43" s="95">
        <v>60</v>
      </c>
      <c r="Q43" s="97">
        <v>60</v>
      </c>
      <c r="R43" s="98"/>
      <c r="S43" s="95">
        <v>4</v>
      </c>
      <c r="T43" s="95"/>
      <c r="U43" s="95"/>
      <c r="V43" s="95"/>
      <c r="W43" s="95"/>
      <c r="X43" s="95"/>
      <c r="Y43" s="97"/>
    </row>
    <row r="44" spans="1:26" ht="56.25" customHeight="1" x14ac:dyDescent="0.2">
      <c r="A44" s="38">
        <v>6</v>
      </c>
      <c r="B44" s="410" t="s">
        <v>104</v>
      </c>
      <c r="C44" s="348" t="s">
        <v>105</v>
      </c>
      <c r="D44" s="387" t="s">
        <v>106</v>
      </c>
      <c r="E44" s="98">
        <v>3</v>
      </c>
      <c r="F44" s="95"/>
      <c r="G44" s="95"/>
      <c r="H44" s="96"/>
      <c r="I44" s="95">
        <v>5</v>
      </c>
      <c r="J44" s="97">
        <v>3</v>
      </c>
      <c r="K44" s="217">
        <v>135</v>
      </c>
      <c r="L44" s="100">
        <v>45</v>
      </c>
      <c r="M44" s="100">
        <v>15</v>
      </c>
      <c r="N44" s="100">
        <v>15</v>
      </c>
      <c r="O44" s="100">
        <v>15</v>
      </c>
      <c r="P44" s="100">
        <v>45</v>
      </c>
      <c r="Q44" s="101">
        <v>45</v>
      </c>
      <c r="R44" s="98"/>
      <c r="S44" s="95"/>
      <c r="T44" s="95">
        <v>3</v>
      </c>
      <c r="U44" s="95"/>
      <c r="V44" s="95"/>
      <c r="W44" s="95"/>
      <c r="X44" s="95"/>
      <c r="Y44" s="97"/>
    </row>
    <row r="45" spans="1:26" ht="31.5" customHeight="1" x14ac:dyDescent="0.2">
      <c r="A45" s="38">
        <v>7</v>
      </c>
      <c r="B45" s="410" t="s">
        <v>107</v>
      </c>
      <c r="C45" s="348" t="s">
        <v>108</v>
      </c>
      <c r="D45" s="387" t="s">
        <v>109</v>
      </c>
      <c r="E45" s="98">
        <v>1</v>
      </c>
      <c r="F45" s="95"/>
      <c r="G45" s="95"/>
      <c r="H45" s="96"/>
      <c r="I45" s="95">
        <v>5</v>
      </c>
      <c r="J45" s="97">
        <v>3</v>
      </c>
      <c r="K45" s="216">
        <v>135</v>
      </c>
      <c r="L45" s="95">
        <v>45</v>
      </c>
      <c r="M45" s="95">
        <v>15</v>
      </c>
      <c r="N45" s="95">
        <v>15</v>
      </c>
      <c r="O45" s="95">
        <v>15</v>
      </c>
      <c r="P45" s="95">
        <v>45</v>
      </c>
      <c r="Q45" s="97">
        <v>45</v>
      </c>
      <c r="R45" s="98">
        <v>3</v>
      </c>
      <c r="S45" s="95"/>
      <c r="T45" s="95"/>
      <c r="U45" s="95"/>
      <c r="V45" s="95"/>
      <c r="W45" s="95"/>
      <c r="X45" s="95"/>
      <c r="Y45" s="97"/>
    </row>
    <row r="46" spans="1:26" ht="31.5" customHeight="1" x14ac:dyDescent="0.2">
      <c r="A46" s="38"/>
      <c r="B46" s="544" t="s">
        <v>110</v>
      </c>
      <c r="C46" s="545"/>
      <c r="D46" s="533" t="s">
        <v>220</v>
      </c>
      <c r="E46" s="533"/>
      <c r="F46" s="533"/>
      <c r="G46" s="533"/>
      <c r="H46" s="533"/>
      <c r="I46" s="533"/>
      <c r="J46" s="534"/>
      <c r="K46" s="19"/>
      <c r="L46" s="18"/>
      <c r="M46" s="18"/>
      <c r="N46" s="18"/>
      <c r="O46" s="18"/>
      <c r="P46" s="18"/>
      <c r="Q46" s="22"/>
      <c r="R46" s="19"/>
      <c r="S46" s="18"/>
      <c r="T46" s="18"/>
      <c r="U46" s="18"/>
      <c r="V46" s="18"/>
      <c r="W46" s="18"/>
      <c r="X46" s="18"/>
      <c r="Y46" s="22"/>
    </row>
    <row r="47" spans="1:26" s="7" customFormat="1" ht="31.5" customHeight="1" x14ac:dyDescent="0.2">
      <c r="A47" s="38">
        <v>8</v>
      </c>
      <c r="B47" s="309" t="s">
        <v>216</v>
      </c>
      <c r="C47" s="310" t="s">
        <v>215</v>
      </c>
      <c r="D47" s="387" t="s">
        <v>214</v>
      </c>
      <c r="E47" s="83">
        <v>4</v>
      </c>
      <c r="F47" s="81"/>
      <c r="G47" s="81"/>
      <c r="H47" s="85"/>
      <c r="I47" s="81">
        <v>6</v>
      </c>
      <c r="J47" s="82">
        <v>4</v>
      </c>
      <c r="K47" s="80">
        <v>180</v>
      </c>
      <c r="L47" s="81">
        <v>60</v>
      </c>
      <c r="M47" s="81">
        <v>30</v>
      </c>
      <c r="N47" s="81"/>
      <c r="O47" s="81">
        <v>30</v>
      </c>
      <c r="P47" s="81">
        <v>60</v>
      </c>
      <c r="Q47" s="82">
        <v>60</v>
      </c>
      <c r="R47" s="83"/>
      <c r="S47" s="81"/>
      <c r="T47" s="81"/>
      <c r="U47" s="81">
        <v>4</v>
      </c>
      <c r="V47" s="81"/>
      <c r="W47" s="81"/>
      <c r="X47" s="81"/>
      <c r="Y47" s="82"/>
      <c r="Z47" s="37"/>
    </row>
    <row r="48" spans="1:26" ht="31.5" customHeight="1" x14ac:dyDescent="0.2">
      <c r="A48" s="38">
        <v>9</v>
      </c>
      <c r="B48" s="309" t="s">
        <v>114</v>
      </c>
      <c r="C48" s="310" t="s">
        <v>113</v>
      </c>
      <c r="D48" s="387" t="s">
        <v>112</v>
      </c>
      <c r="E48" s="83">
        <v>3</v>
      </c>
      <c r="F48" s="81"/>
      <c r="G48" s="81"/>
      <c r="H48" s="85"/>
      <c r="I48" s="81">
        <v>5</v>
      </c>
      <c r="J48" s="82">
        <v>3</v>
      </c>
      <c r="K48" s="80">
        <v>135</v>
      </c>
      <c r="L48" s="81">
        <v>45</v>
      </c>
      <c r="M48" s="81">
        <v>15</v>
      </c>
      <c r="N48" s="81">
        <v>15</v>
      </c>
      <c r="O48" s="81">
        <v>15</v>
      </c>
      <c r="P48" s="81">
        <v>45</v>
      </c>
      <c r="Q48" s="82">
        <v>45</v>
      </c>
      <c r="R48" s="83"/>
      <c r="S48" s="81"/>
      <c r="T48" s="81">
        <v>3</v>
      </c>
      <c r="U48" s="81"/>
      <c r="V48" s="81"/>
      <c r="W48" s="81"/>
      <c r="X48" s="81"/>
      <c r="Y48" s="82"/>
    </row>
    <row r="49" spans="1:25" ht="54.75" customHeight="1" x14ac:dyDescent="0.2">
      <c r="A49" s="38">
        <v>10</v>
      </c>
      <c r="B49" s="309" t="s">
        <v>117</v>
      </c>
      <c r="C49" s="310" t="s">
        <v>116</v>
      </c>
      <c r="D49" s="387" t="s">
        <v>115</v>
      </c>
      <c r="E49" s="83">
        <v>3</v>
      </c>
      <c r="F49" s="81"/>
      <c r="G49" s="81"/>
      <c r="H49" s="85"/>
      <c r="I49" s="81">
        <v>8</v>
      </c>
      <c r="J49" s="82">
        <v>5</v>
      </c>
      <c r="K49" s="80">
        <v>225</v>
      </c>
      <c r="L49" s="81">
        <v>75</v>
      </c>
      <c r="M49" s="81">
        <v>30</v>
      </c>
      <c r="N49" s="81">
        <v>15</v>
      </c>
      <c r="O49" s="81">
        <v>30</v>
      </c>
      <c r="P49" s="81">
        <v>75</v>
      </c>
      <c r="Q49" s="82">
        <v>75</v>
      </c>
      <c r="R49" s="83"/>
      <c r="S49" s="81"/>
      <c r="T49" s="81">
        <v>5</v>
      </c>
      <c r="U49" s="233"/>
      <c r="V49" s="81"/>
      <c r="W49" s="81"/>
      <c r="X49" s="81"/>
      <c r="Y49" s="82"/>
    </row>
    <row r="50" spans="1:25" ht="54.75" customHeight="1" x14ac:dyDescent="0.2">
      <c r="A50" s="38"/>
      <c r="B50" s="399" t="s">
        <v>118</v>
      </c>
      <c r="C50" s="310"/>
      <c r="D50" s="325" t="s">
        <v>119</v>
      </c>
      <c r="E50" s="83"/>
      <c r="F50" s="81"/>
      <c r="G50" s="81"/>
      <c r="H50" s="85"/>
      <c r="I50" s="81"/>
      <c r="J50" s="82"/>
      <c r="K50" s="80"/>
      <c r="L50" s="81"/>
      <c r="M50" s="81"/>
      <c r="N50" s="81"/>
      <c r="O50" s="81"/>
      <c r="P50" s="81"/>
      <c r="Q50" s="82"/>
      <c r="R50" s="83"/>
      <c r="S50" s="81"/>
      <c r="T50" s="81"/>
      <c r="U50" s="81"/>
      <c r="V50" s="81"/>
      <c r="W50" s="81"/>
      <c r="X50" s="81"/>
      <c r="Y50" s="82"/>
    </row>
    <row r="51" spans="1:25" ht="54.75" customHeight="1" x14ac:dyDescent="0.2">
      <c r="A51" s="38">
        <v>11</v>
      </c>
      <c r="B51" s="309"/>
      <c r="C51" s="310" t="s">
        <v>122</v>
      </c>
      <c r="D51" s="326" t="s">
        <v>120</v>
      </c>
      <c r="E51" s="83">
        <v>6</v>
      </c>
      <c r="F51" s="81"/>
      <c r="G51" s="81"/>
      <c r="H51" s="85"/>
      <c r="I51" s="81">
        <v>5</v>
      </c>
      <c r="J51" s="82">
        <v>3</v>
      </c>
      <c r="K51" s="80">
        <v>135</v>
      </c>
      <c r="L51" s="81">
        <v>45</v>
      </c>
      <c r="M51" s="81">
        <v>30</v>
      </c>
      <c r="N51" s="81">
        <v>15</v>
      </c>
      <c r="O51" s="81"/>
      <c r="P51" s="81">
        <v>45</v>
      </c>
      <c r="Q51" s="82">
        <v>45</v>
      </c>
      <c r="R51" s="83"/>
      <c r="S51" s="81"/>
      <c r="T51" s="81"/>
      <c r="U51" s="81"/>
      <c r="V51" s="81"/>
      <c r="W51" s="81">
        <v>3</v>
      </c>
      <c r="X51" s="81"/>
      <c r="Y51" s="82"/>
    </row>
    <row r="52" spans="1:25" ht="54.75" customHeight="1" x14ac:dyDescent="0.2">
      <c r="A52" s="38">
        <v>12</v>
      </c>
      <c r="B52" s="309"/>
      <c r="C52" s="310" t="s">
        <v>123</v>
      </c>
      <c r="D52" s="327" t="s">
        <v>121</v>
      </c>
      <c r="E52" s="83"/>
      <c r="F52" s="81"/>
      <c r="G52" s="81"/>
      <c r="H52" s="85">
        <v>5</v>
      </c>
      <c r="I52" s="81">
        <v>5</v>
      </c>
      <c r="J52" s="82">
        <v>3</v>
      </c>
      <c r="K52" s="80">
        <v>135</v>
      </c>
      <c r="L52" s="81">
        <v>45</v>
      </c>
      <c r="M52" s="81">
        <v>30</v>
      </c>
      <c r="N52" s="81"/>
      <c r="O52" s="81">
        <v>15</v>
      </c>
      <c r="P52" s="81">
        <v>45</v>
      </c>
      <c r="Q52" s="82">
        <v>45</v>
      </c>
      <c r="R52" s="83"/>
      <c r="S52" s="81"/>
      <c r="T52" s="81"/>
      <c r="U52" s="81"/>
      <c r="V52" s="81">
        <v>3</v>
      </c>
      <c r="W52" s="81"/>
      <c r="X52" s="81"/>
      <c r="Y52" s="82"/>
    </row>
    <row r="53" spans="1:25" ht="54.75" customHeight="1" x14ac:dyDescent="0.2">
      <c r="A53" s="38"/>
      <c r="B53" s="309" t="s">
        <v>125</v>
      </c>
      <c r="C53" s="310"/>
      <c r="D53" s="328" t="s">
        <v>124</v>
      </c>
      <c r="E53" s="83"/>
      <c r="F53" s="81"/>
      <c r="G53" s="81"/>
      <c r="H53" s="85"/>
      <c r="I53" s="81"/>
      <c r="J53" s="82"/>
      <c r="K53" s="80"/>
      <c r="L53" s="81"/>
      <c r="M53" s="81"/>
      <c r="N53" s="81"/>
      <c r="O53" s="81"/>
      <c r="P53" s="81"/>
      <c r="Q53" s="82"/>
      <c r="R53" s="83"/>
      <c r="S53" s="81"/>
      <c r="T53" s="81"/>
      <c r="U53" s="81"/>
      <c r="V53" s="81"/>
      <c r="W53" s="81"/>
      <c r="X53" s="81"/>
      <c r="Y53" s="82"/>
    </row>
    <row r="54" spans="1:25" ht="34.5" customHeight="1" x14ac:dyDescent="0.2">
      <c r="A54" s="38">
        <v>13</v>
      </c>
      <c r="B54" s="174"/>
      <c r="C54" s="173" t="s">
        <v>222</v>
      </c>
      <c r="D54" s="387" t="s">
        <v>221</v>
      </c>
      <c r="E54" s="83">
        <v>6</v>
      </c>
      <c r="F54" s="81"/>
      <c r="G54" s="81"/>
      <c r="H54" s="85"/>
      <c r="I54" s="81">
        <v>5</v>
      </c>
      <c r="J54" s="82">
        <v>3</v>
      </c>
      <c r="K54" s="80">
        <v>135</v>
      </c>
      <c r="L54" s="81">
        <v>45</v>
      </c>
      <c r="M54" s="81">
        <v>15</v>
      </c>
      <c r="N54" s="81">
        <v>15</v>
      </c>
      <c r="O54" s="81">
        <v>15</v>
      </c>
      <c r="P54" s="81">
        <v>45</v>
      </c>
      <c r="Q54" s="82">
        <v>45</v>
      </c>
      <c r="R54" s="83"/>
      <c r="S54" s="81"/>
      <c r="T54" s="81"/>
      <c r="U54" s="81"/>
      <c r="V54" s="81"/>
      <c r="W54" s="81">
        <v>3</v>
      </c>
      <c r="X54" s="81"/>
      <c r="Y54" s="82"/>
    </row>
    <row r="55" spans="1:25" ht="59.25" customHeight="1" x14ac:dyDescent="0.2">
      <c r="A55" s="38">
        <v>14</v>
      </c>
      <c r="B55" s="174"/>
      <c r="C55" s="310" t="s">
        <v>128</v>
      </c>
      <c r="D55" s="327" t="s">
        <v>127</v>
      </c>
      <c r="E55" s="83"/>
      <c r="F55" s="81"/>
      <c r="G55" s="81">
        <v>6</v>
      </c>
      <c r="H55" s="85"/>
      <c r="I55" s="81">
        <v>5</v>
      </c>
      <c r="J55" s="82">
        <v>3</v>
      </c>
      <c r="K55" s="80">
        <v>135</v>
      </c>
      <c r="L55" s="81">
        <v>45</v>
      </c>
      <c r="M55" s="81">
        <v>30</v>
      </c>
      <c r="N55" s="81">
        <v>15</v>
      </c>
      <c r="O55" s="81"/>
      <c r="P55" s="81">
        <v>45</v>
      </c>
      <c r="Q55" s="82">
        <v>45</v>
      </c>
      <c r="R55" s="83"/>
      <c r="S55" s="81"/>
      <c r="T55" s="81"/>
      <c r="U55" s="81"/>
      <c r="V55" s="81"/>
      <c r="W55" s="81">
        <v>3</v>
      </c>
      <c r="X55" s="81"/>
      <c r="Y55" s="82"/>
    </row>
    <row r="56" spans="1:25" ht="38.25" customHeight="1" x14ac:dyDescent="0.2">
      <c r="A56" s="38">
        <v>15</v>
      </c>
      <c r="B56" s="174"/>
      <c r="C56" s="310" t="s">
        <v>130</v>
      </c>
      <c r="D56" s="411" t="s">
        <v>129</v>
      </c>
      <c r="E56" s="83"/>
      <c r="F56" s="81"/>
      <c r="G56" s="81">
        <v>6</v>
      </c>
      <c r="H56" s="85"/>
      <c r="I56" s="81">
        <v>5</v>
      </c>
      <c r="J56" s="82">
        <v>3</v>
      </c>
      <c r="K56" s="80">
        <v>135</v>
      </c>
      <c r="L56" s="81">
        <v>45</v>
      </c>
      <c r="M56" s="81">
        <v>30</v>
      </c>
      <c r="N56" s="81">
        <v>15</v>
      </c>
      <c r="O56" s="81"/>
      <c r="P56" s="81">
        <v>45</v>
      </c>
      <c r="Q56" s="82">
        <v>45</v>
      </c>
      <c r="R56" s="83"/>
      <c r="S56" s="81"/>
      <c r="T56" s="81"/>
      <c r="U56" s="81"/>
      <c r="V56" s="81"/>
      <c r="W56" s="81">
        <v>3</v>
      </c>
      <c r="X56" s="81"/>
      <c r="Y56" s="82"/>
    </row>
    <row r="57" spans="1:25" ht="52.5" customHeight="1" x14ac:dyDescent="0.2">
      <c r="A57" s="38">
        <v>16</v>
      </c>
      <c r="B57" s="127" t="s">
        <v>224</v>
      </c>
      <c r="C57" s="173" t="s">
        <v>223</v>
      </c>
      <c r="D57" s="133" t="s">
        <v>225</v>
      </c>
      <c r="E57" s="83">
        <v>7</v>
      </c>
      <c r="F57" s="81"/>
      <c r="G57" s="81"/>
      <c r="H57" s="85"/>
      <c r="I57" s="81">
        <v>5</v>
      </c>
      <c r="J57" s="82">
        <v>3</v>
      </c>
      <c r="K57" s="80">
        <v>135</v>
      </c>
      <c r="L57" s="81">
        <v>45</v>
      </c>
      <c r="M57" s="81">
        <v>15</v>
      </c>
      <c r="N57" s="81">
        <v>15</v>
      </c>
      <c r="O57" s="81">
        <v>15</v>
      </c>
      <c r="P57" s="81">
        <v>45</v>
      </c>
      <c r="Q57" s="82">
        <v>45</v>
      </c>
      <c r="R57" s="83"/>
      <c r="S57" s="81"/>
      <c r="T57" s="81"/>
      <c r="U57" s="81"/>
      <c r="V57" s="81"/>
      <c r="W57" s="81"/>
      <c r="X57" s="81">
        <v>3</v>
      </c>
      <c r="Y57" s="82"/>
    </row>
    <row r="58" spans="1:25" ht="52.5" customHeight="1" x14ac:dyDescent="0.2">
      <c r="A58" s="38">
        <v>17</v>
      </c>
      <c r="B58" s="309" t="s">
        <v>143</v>
      </c>
      <c r="C58" s="310" t="s">
        <v>142</v>
      </c>
      <c r="D58" s="387" t="s">
        <v>141</v>
      </c>
      <c r="E58" s="83">
        <v>6</v>
      </c>
      <c r="F58" s="81"/>
      <c r="G58" s="81">
        <v>6</v>
      </c>
      <c r="H58" s="85"/>
      <c r="I58" s="81">
        <v>5</v>
      </c>
      <c r="J58" s="82">
        <v>3</v>
      </c>
      <c r="K58" s="80">
        <v>135</v>
      </c>
      <c r="L58" s="81">
        <v>45</v>
      </c>
      <c r="M58" s="81">
        <v>30</v>
      </c>
      <c r="N58" s="81">
        <v>15</v>
      </c>
      <c r="O58" s="81"/>
      <c r="P58" s="81">
        <v>45</v>
      </c>
      <c r="Q58" s="82">
        <v>45</v>
      </c>
      <c r="R58" s="83"/>
      <c r="S58" s="81"/>
      <c r="T58" s="81"/>
      <c r="U58" s="81"/>
      <c r="V58" s="81"/>
      <c r="W58" s="81">
        <v>3</v>
      </c>
      <c r="X58" s="81"/>
      <c r="Y58" s="82"/>
    </row>
    <row r="59" spans="1:25" ht="52.5" customHeight="1" x14ac:dyDescent="0.2">
      <c r="A59" s="38"/>
      <c r="B59" s="309" t="s">
        <v>135</v>
      </c>
      <c r="C59" s="310"/>
      <c r="D59" s="325" t="s">
        <v>134</v>
      </c>
      <c r="E59" s="83"/>
      <c r="F59" s="81"/>
      <c r="G59" s="81"/>
      <c r="H59" s="85"/>
      <c r="I59" s="81"/>
      <c r="J59" s="82"/>
      <c r="K59" s="80"/>
      <c r="L59" s="81"/>
      <c r="M59" s="81"/>
      <c r="N59" s="81"/>
      <c r="O59" s="81"/>
      <c r="P59" s="81"/>
      <c r="Q59" s="82"/>
      <c r="R59" s="83"/>
      <c r="S59" s="81"/>
      <c r="T59" s="81"/>
      <c r="U59" s="81"/>
      <c r="V59" s="81"/>
      <c r="W59" s="81"/>
      <c r="X59" s="81"/>
      <c r="Y59" s="82"/>
    </row>
    <row r="60" spans="1:25" ht="30.75" customHeight="1" x14ac:dyDescent="0.2">
      <c r="A60" s="38">
        <v>18</v>
      </c>
      <c r="B60" s="309"/>
      <c r="C60" s="310" t="s">
        <v>139</v>
      </c>
      <c r="D60" s="327" t="s">
        <v>136</v>
      </c>
      <c r="E60" s="83"/>
      <c r="F60" s="81"/>
      <c r="G60" s="81"/>
      <c r="H60" s="81">
        <v>3</v>
      </c>
      <c r="I60" s="81">
        <v>5</v>
      </c>
      <c r="J60" s="82">
        <v>3</v>
      </c>
      <c r="K60" s="80">
        <v>135</v>
      </c>
      <c r="L60" s="81">
        <v>45</v>
      </c>
      <c r="M60" s="81">
        <v>30</v>
      </c>
      <c r="N60" s="81">
        <v>15</v>
      </c>
      <c r="O60" s="81"/>
      <c r="P60" s="81">
        <v>45</v>
      </c>
      <c r="Q60" s="82">
        <v>45</v>
      </c>
      <c r="R60" s="83"/>
      <c r="S60" s="81"/>
      <c r="T60" s="81">
        <v>3</v>
      </c>
      <c r="U60" s="81"/>
      <c r="V60" s="81"/>
      <c r="W60" s="81"/>
      <c r="X60" s="81"/>
      <c r="Y60" s="82"/>
    </row>
    <row r="61" spans="1:25" ht="30.75" customHeight="1" x14ac:dyDescent="0.2">
      <c r="A61" s="38">
        <v>19</v>
      </c>
      <c r="B61" s="309"/>
      <c r="C61" s="310" t="s">
        <v>140</v>
      </c>
      <c r="D61" s="327" t="s">
        <v>137</v>
      </c>
      <c r="E61" s="83">
        <v>4</v>
      </c>
      <c r="F61" s="81"/>
      <c r="G61" s="81"/>
      <c r="H61" s="85"/>
      <c r="I61" s="81">
        <v>6</v>
      </c>
      <c r="J61" s="82">
        <v>4</v>
      </c>
      <c r="K61" s="80">
        <v>180</v>
      </c>
      <c r="L61" s="81">
        <v>60</v>
      </c>
      <c r="M61" s="81">
        <v>30</v>
      </c>
      <c r="N61" s="81">
        <v>15</v>
      </c>
      <c r="O61" s="81">
        <v>15</v>
      </c>
      <c r="P61" s="81">
        <v>60</v>
      </c>
      <c r="Q61" s="82">
        <v>60</v>
      </c>
      <c r="R61" s="83"/>
      <c r="S61" s="81"/>
      <c r="T61" s="81"/>
      <c r="U61" s="233">
        <v>4</v>
      </c>
      <c r="V61" s="81"/>
      <c r="W61" s="81"/>
      <c r="X61" s="81"/>
      <c r="Y61" s="82"/>
    </row>
    <row r="62" spans="1:25" ht="56.25" customHeight="1" x14ac:dyDescent="0.2">
      <c r="A62" s="38">
        <v>20</v>
      </c>
      <c r="B62" s="309" t="s">
        <v>11</v>
      </c>
      <c r="C62" s="310" t="s">
        <v>8</v>
      </c>
      <c r="D62" s="387" t="s">
        <v>138</v>
      </c>
      <c r="E62" s="83">
        <v>2</v>
      </c>
      <c r="F62" s="81"/>
      <c r="G62" s="81"/>
      <c r="H62" s="85"/>
      <c r="I62" s="81">
        <v>6</v>
      </c>
      <c r="J62" s="82">
        <v>4</v>
      </c>
      <c r="K62" s="80">
        <v>180</v>
      </c>
      <c r="L62" s="81">
        <v>60</v>
      </c>
      <c r="M62" s="81">
        <v>30</v>
      </c>
      <c r="N62" s="81">
        <v>15</v>
      </c>
      <c r="O62" s="81">
        <v>15</v>
      </c>
      <c r="P62" s="81">
        <v>60</v>
      </c>
      <c r="Q62" s="82">
        <v>60</v>
      </c>
      <c r="R62" s="83"/>
      <c r="S62" s="81">
        <v>4</v>
      </c>
      <c r="T62" s="233"/>
      <c r="U62" s="81"/>
      <c r="V62" s="81"/>
      <c r="W62" s="81"/>
      <c r="X62" s="81"/>
      <c r="Y62" s="82"/>
    </row>
    <row r="63" spans="1:25" ht="25.5" customHeight="1" thickBot="1" x14ac:dyDescent="0.25">
      <c r="A63" s="209"/>
      <c r="B63" s="221"/>
      <c r="C63" s="222"/>
      <c r="D63" s="332" t="s">
        <v>226</v>
      </c>
      <c r="E63" s="210"/>
      <c r="F63" s="211"/>
      <c r="G63" s="211"/>
      <c r="H63" s="212"/>
      <c r="I63" s="213">
        <f>SUM(I47:I62,I39:I45)</f>
        <v>103</v>
      </c>
      <c r="J63" s="182">
        <f>SUM(J47:J62,J39:J45)</f>
        <v>64</v>
      </c>
      <c r="K63" s="218">
        <f t="shared" ref="K63:Q63" si="1">SUM(K39:K62)</f>
        <v>2880</v>
      </c>
      <c r="L63" s="213">
        <f t="shared" si="1"/>
        <v>960</v>
      </c>
      <c r="M63" s="213">
        <f t="shared" si="1"/>
        <v>435</v>
      </c>
      <c r="N63" s="213">
        <f t="shared" si="1"/>
        <v>300</v>
      </c>
      <c r="O63" s="213">
        <f t="shared" si="1"/>
        <v>225</v>
      </c>
      <c r="P63" s="213">
        <f t="shared" si="1"/>
        <v>960</v>
      </c>
      <c r="Q63" s="182">
        <f t="shared" si="1"/>
        <v>960</v>
      </c>
      <c r="R63" s="229">
        <f>SUM(R38:R62)</f>
        <v>6</v>
      </c>
      <c r="S63" s="230">
        <f>SUM(S38:S62)</f>
        <v>11</v>
      </c>
      <c r="T63" s="230">
        <f>SUM(T38:T62)</f>
        <v>14</v>
      </c>
      <c r="U63" s="230">
        <f>SUM(U38:U62)</f>
        <v>8</v>
      </c>
      <c r="V63" s="230">
        <f>SUM(V39:V62)</f>
        <v>5</v>
      </c>
      <c r="W63" s="230">
        <f>SUM(W38:W62)</f>
        <v>17</v>
      </c>
      <c r="X63" s="230">
        <f>SUM(X39:X62)</f>
        <v>3</v>
      </c>
      <c r="Y63" s="219"/>
    </row>
    <row r="64" spans="1:25" ht="24.75" thickTop="1" thickBot="1" x14ac:dyDescent="0.25">
      <c r="A64" s="66">
        <v>1</v>
      </c>
      <c r="B64" s="181">
        <v>2</v>
      </c>
      <c r="C64" s="67">
        <v>3</v>
      </c>
      <c r="D64" s="67">
        <v>4</v>
      </c>
      <c r="E64" s="67">
        <v>5</v>
      </c>
      <c r="F64" s="67">
        <v>6</v>
      </c>
      <c r="G64" s="56">
        <v>7</v>
      </c>
      <c r="H64" s="56">
        <v>8</v>
      </c>
      <c r="I64" s="67">
        <v>9</v>
      </c>
      <c r="J64" s="67">
        <v>10</v>
      </c>
      <c r="K64" s="67">
        <v>11</v>
      </c>
      <c r="L64" s="67">
        <v>12</v>
      </c>
      <c r="M64" s="67">
        <v>13</v>
      </c>
      <c r="N64" s="67">
        <v>14</v>
      </c>
      <c r="O64" s="67">
        <v>15</v>
      </c>
      <c r="P64" s="67">
        <v>16</v>
      </c>
      <c r="Q64" s="67">
        <v>17</v>
      </c>
      <c r="R64" s="67">
        <v>18</v>
      </c>
      <c r="S64" s="67">
        <v>19</v>
      </c>
      <c r="T64" s="67">
        <v>20</v>
      </c>
      <c r="U64" s="67">
        <v>21</v>
      </c>
      <c r="V64" s="67">
        <v>22</v>
      </c>
      <c r="W64" s="67">
        <v>23</v>
      </c>
      <c r="X64" s="67">
        <v>24</v>
      </c>
      <c r="Y64" s="68">
        <v>25</v>
      </c>
    </row>
    <row r="65" spans="1:25" ht="30" customHeight="1" thickTop="1" thickBot="1" x14ac:dyDescent="0.25">
      <c r="A65" s="541" t="s">
        <v>144</v>
      </c>
      <c r="B65" s="542"/>
      <c r="C65" s="542"/>
      <c r="D65" s="542"/>
      <c r="E65" s="542"/>
      <c r="F65" s="542"/>
      <c r="G65" s="542"/>
      <c r="H65" s="542"/>
      <c r="I65" s="542"/>
      <c r="J65" s="542"/>
      <c r="K65" s="542"/>
      <c r="L65" s="542"/>
      <c r="M65" s="542"/>
      <c r="N65" s="542"/>
      <c r="O65" s="542"/>
      <c r="P65" s="542"/>
      <c r="Q65" s="542"/>
      <c r="R65" s="542"/>
      <c r="S65" s="542"/>
      <c r="T65" s="542"/>
      <c r="U65" s="542"/>
      <c r="V65" s="542"/>
      <c r="W65" s="542"/>
      <c r="X65" s="542"/>
      <c r="Y65" s="543"/>
    </row>
    <row r="66" spans="1:25" ht="33.75" customHeight="1" thickTop="1" x14ac:dyDescent="0.2">
      <c r="A66" s="39"/>
      <c r="B66" s="538" t="s">
        <v>146</v>
      </c>
      <c r="C66" s="539"/>
      <c r="D66" s="535" t="s">
        <v>145</v>
      </c>
      <c r="E66" s="536"/>
      <c r="F66" s="536"/>
      <c r="G66" s="536"/>
      <c r="H66" s="536"/>
      <c r="I66" s="536"/>
      <c r="J66" s="537"/>
      <c r="K66" s="21"/>
      <c r="L66" s="305"/>
      <c r="M66" s="305"/>
      <c r="N66" s="305"/>
      <c r="O66" s="305"/>
      <c r="P66" s="305"/>
      <c r="Q66" s="53"/>
      <c r="R66" s="21"/>
      <c r="S66" s="305"/>
      <c r="T66" s="305"/>
      <c r="U66" s="305"/>
      <c r="V66" s="305"/>
      <c r="W66" s="305"/>
      <c r="X66" s="305"/>
      <c r="Y66" s="35"/>
    </row>
    <row r="67" spans="1:25" ht="57" customHeight="1" x14ac:dyDescent="0.2">
      <c r="A67" s="38">
        <v>1</v>
      </c>
      <c r="B67" s="309" t="s">
        <v>231</v>
      </c>
      <c r="C67" s="310" t="s">
        <v>227</v>
      </c>
      <c r="D67" s="387" t="s">
        <v>228</v>
      </c>
      <c r="E67" s="98">
        <v>5</v>
      </c>
      <c r="F67" s="95"/>
      <c r="G67" s="95"/>
      <c r="H67" s="96"/>
      <c r="I67" s="96">
        <v>5</v>
      </c>
      <c r="J67" s="138">
        <v>3</v>
      </c>
      <c r="K67" s="137">
        <v>135</v>
      </c>
      <c r="L67" s="100">
        <v>45</v>
      </c>
      <c r="M67" s="100">
        <v>30</v>
      </c>
      <c r="N67" s="100">
        <v>15</v>
      </c>
      <c r="O67" s="100"/>
      <c r="P67" s="100">
        <v>45</v>
      </c>
      <c r="Q67" s="101">
        <v>45</v>
      </c>
      <c r="R67" s="98"/>
      <c r="S67" s="95"/>
      <c r="T67" s="95"/>
      <c r="U67" s="95"/>
      <c r="V67" s="95">
        <v>3</v>
      </c>
      <c r="W67" s="95"/>
      <c r="X67" s="95"/>
      <c r="Y67" s="97"/>
    </row>
    <row r="68" spans="1:25" ht="57" customHeight="1" x14ac:dyDescent="0.2">
      <c r="A68" s="38">
        <v>2</v>
      </c>
      <c r="B68" s="309" t="s">
        <v>232</v>
      </c>
      <c r="C68" s="310" t="s">
        <v>229</v>
      </c>
      <c r="D68" s="387" t="s">
        <v>230</v>
      </c>
      <c r="E68" s="98">
        <v>6</v>
      </c>
      <c r="F68" s="95"/>
      <c r="G68" s="95"/>
      <c r="H68" s="96"/>
      <c r="I68" s="96">
        <v>3</v>
      </c>
      <c r="J68" s="138">
        <v>2</v>
      </c>
      <c r="K68" s="137">
        <v>90</v>
      </c>
      <c r="L68" s="100">
        <v>30</v>
      </c>
      <c r="M68" s="100">
        <v>15</v>
      </c>
      <c r="N68" s="100">
        <v>15</v>
      </c>
      <c r="O68" s="100"/>
      <c r="P68" s="100">
        <v>30</v>
      </c>
      <c r="Q68" s="101">
        <v>30</v>
      </c>
      <c r="R68" s="98"/>
      <c r="S68" s="95"/>
      <c r="T68" s="95"/>
      <c r="U68" s="95"/>
      <c r="V68" s="95"/>
      <c r="W68" s="95">
        <v>2</v>
      </c>
      <c r="X68" s="95"/>
      <c r="Y68" s="97"/>
    </row>
    <row r="69" spans="1:25" ht="33" customHeight="1" x14ac:dyDescent="0.2">
      <c r="A69" s="38"/>
      <c r="B69" s="540" t="s">
        <v>148</v>
      </c>
      <c r="C69" s="540"/>
      <c r="D69" s="533" t="s">
        <v>233</v>
      </c>
      <c r="E69" s="533"/>
      <c r="F69" s="533"/>
      <c r="G69" s="533"/>
      <c r="H69" s="533"/>
      <c r="I69" s="533"/>
      <c r="J69" s="534"/>
      <c r="K69" s="19"/>
      <c r="L69" s="18"/>
      <c r="M69" s="18"/>
      <c r="N69" s="18"/>
      <c r="O69" s="18"/>
      <c r="P69" s="18"/>
      <c r="Q69" s="22"/>
      <c r="R69" s="19"/>
      <c r="S69" s="18"/>
      <c r="T69" s="18"/>
      <c r="U69" s="18"/>
      <c r="V69" s="18"/>
      <c r="W69" s="18"/>
      <c r="X69" s="18"/>
      <c r="Y69" s="22"/>
    </row>
    <row r="70" spans="1:25" ht="33" customHeight="1" x14ac:dyDescent="0.35">
      <c r="A70" s="38">
        <v>3</v>
      </c>
      <c r="B70" s="309" t="s">
        <v>153</v>
      </c>
      <c r="C70" s="310" t="s">
        <v>150</v>
      </c>
      <c r="D70" s="412" t="s">
        <v>149</v>
      </c>
      <c r="E70" s="83">
        <v>7</v>
      </c>
      <c r="F70" s="81"/>
      <c r="G70" s="81"/>
      <c r="H70" s="85"/>
      <c r="I70" s="81">
        <v>5</v>
      </c>
      <c r="J70" s="82">
        <v>3</v>
      </c>
      <c r="K70" s="83">
        <v>135</v>
      </c>
      <c r="L70" s="81">
        <v>45</v>
      </c>
      <c r="M70" s="81">
        <v>30</v>
      </c>
      <c r="N70" s="81"/>
      <c r="O70" s="81">
        <v>15</v>
      </c>
      <c r="P70" s="81">
        <v>45</v>
      </c>
      <c r="Q70" s="82">
        <v>45</v>
      </c>
      <c r="R70" s="83"/>
      <c r="S70" s="81"/>
      <c r="T70" s="81"/>
      <c r="U70" s="81"/>
      <c r="V70" s="81"/>
      <c r="W70" s="81"/>
      <c r="X70" s="81">
        <v>3</v>
      </c>
      <c r="Y70" s="82"/>
    </row>
    <row r="71" spans="1:25" ht="33" customHeight="1" x14ac:dyDescent="0.35">
      <c r="A71" s="38">
        <v>4</v>
      </c>
      <c r="B71" s="309" t="s">
        <v>154</v>
      </c>
      <c r="C71" s="310" t="s">
        <v>151</v>
      </c>
      <c r="D71" s="412" t="s">
        <v>152</v>
      </c>
      <c r="E71" s="83">
        <v>8</v>
      </c>
      <c r="F71" s="81"/>
      <c r="G71" s="81">
        <v>8</v>
      </c>
      <c r="H71" s="85"/>
      <c r="I71" s="81">
        <v>5</v>
      </c>
      <c r="J71" s="82">
        <v>3</v>
      </c>
      <c r="K71" s="83">
        <v>135</v>
      </c>
      <c r="L71" s="81">
        <v>45</v>
      </c>
      <c r="M71" s="81">
        <v>30</v>
      </c>
      <c r="N71" s="81">
        <v>15</v>
      </c>
      <c r="O71" s="81"/>
      <c r="P71" s="81">
        <v>45</v>
      </c>
      <c r="Q71" s="82">
        <v>45</v>
      </c>
      <c r="R71" s="83"/>
      <c r="S71" s="81"/>
      <c r="T71" s="81"/>
      <c r="U71" s="81"/>
      <c r="V71" s="81"/>
      <c r="W71" s="81"/>
      <c r="X71" s="81"/>
      <c r="Y71" s="82">
        <v>3</v>
      </c>
    </row>
    <row r="72" spans="1:25" ht="33" customHeight="1" x14ac:dyDescent="0.2">
      <c r="A72" s="38">
        <v>5</v>
      </c>
      <c r="B72" s="309" t="s">
        <v>157</v>
      </c>
      <c r="C72" s="348" t="s">
        <v>156</v>
      </c>
      <c r="D72" s="387" t="s">
        <v>155</v>
      </c>
      <c r="E72" s="83">
        <v>8</v>
      </c>
      <c r="F72" s="81"/>
      <c r="G72" s="81"/>
      <c r="H72" s="85"/>
      <c r="I72" s="81">
        <v>5</v>
      </c>
      <c r="J72" s="82">
        <v>3</v>
      </c>
      <c r="K72" s="83">
        <v>135</v>
      </c>
      <c r="L72" s="81">
        <v>45</v>
      </c>
      <c r="M72" s="81">
        <v>30</v>
      </c>
      <c r="N72" s="81">
        <v>15</v>
      </c>
      <c r="O72" s="81"/>
      <c r="P72" s="81">
        <v>45</v>
      </c>
      <c r="Q72" s="82">
        <v>45</v>
      </c>
      <c r="R72" s="83"/>
      <c r="S72" s="81"/>
      <c r="T72" s="81"/>
      <c r="U72" s="81"/>
      <c r="V72" s="81"/>
      <c r="W72" s="81"/>
      <c r="X72" s="81"/>
      <c r="Y72" s="82">
        <v>3</v>
      </c>
    </row>
    <row r="73" spans="1:25" ht="33" customHeight="1" x14ac:dyDescent="0.2">
      <c r="A73" s="38"/>
      <c r="B73" s="309" t="s">
        <v>159</v>
      </c>
      <c r="C73" s="348"/>
      <c r="D73" s="387" t="s">
        <v>158</v>
      </c>
      <c r="E73" s="83"/>
      <c r="F73" s="81"/>
      <c r="G73" s="81"/>
      <c r="H73" s="85"/>
      <c r="I73" s="81"/>
      <c r="J73" s="82"/>
      <c r="K73" s="83"/>
      <c r="L73" s="81"/>
      <c r="M73" s="81"/>
      <c r="N73" s="81"/>
      <c r="O73" s="81"/>
      <c r="P73" s="81"/>
      <c r="Q73" s="82"/>
      <c r="R73" s="83"/>
      <c r="S73" s="81"/>
      <c r="T73" s="81"/>
      <c r="U73" s="81"/>
      <c r="V73" s="81"/>
      <c r="W73" s="81"/>
      <c r="X73" s="81"/>
      <c r="Y73" s="82"/>
    </row>
    <row r="74" spans="1:25" ht="33" customHeight="1" x14ac:dyDescent="0.2">
      <c r="A74" s="38">
        <v>6</v>
      </c>
      <c r="B74" s="123"/>
      <c r="C74" s="348" t="s">
        <v>162</v>
      </c>
      <c r="D74" s="327" t="s">
        <v>160</v>
      </c>
      <c r="E74" s="88">
        <v>5</v>
      </c>
      <c r="F74" s="85"/>
      <c r="G74" s="85"/>
      <c r="H74" s="85"/>
      <c r="I74" s="85">
        <v>5</v>
      </c>
      <c r="J74" s="117">
        <v>3</v>
      </c>
      <c r="K74" s="88">
        <v>135</v>
      </c>
      <c r="L74" s="85">
        <v>45</v>
      </c>
      <c r="M74" s="85">
        <v>15</v>
      </c>
      <c r="N74" s="85">
        <v>15</v>
      </c>
      <c r="O74" s="85">
        <v>15</v>
      </c>
      <c r="P74" s="85">
        <v>45</v>
      </c>
      <c r="Q74" s="117">
        <v>45</v>
      </c>
      <c r="R74" s="88"/>
      <c r="S74" s="85"/>
      <c r="T74" s="85"/>
      <c r="U74" s="85"/>
      <c r="V74" s="85">
        <v>3</v>
      </c>
      <c r="W74" s="85"/>
      <c r="X74" s="85"/>
      <c r="Y74" s="117"/>
    </row>
    <row r="75" spans="1:25" ht="56.25" customHeight="1" x14ac:dyDescent="0.2">
      <c r="A75" s="38">
        <v>7</v>
      </c>
      <c r="B75" s="123"/>
      <c r="C75" s="348" t="s">
        <v>163</v>
      </c>
      <c r="D75" s="327" t="s">
        <v>161</v>
      </c>
      <c r="E75" s="118"/>
      <c r="F75" s="85"/>
      <c r="G75" s="85"/>
      <c r="H75" s="85">
        <v>5</v>
      </c>
      <c r="I75" s="85">
        <v>5</v>
      </c>
      <c r="J75" s="117">
        <v>3</v>
      </c>
      <c r="K75" s="88">
        <v>135</v>
      </c>
      <c r="L75" s="85">
        <v>45</v>
      </c>
      <c r="M75" s="85">
        <v>15</v>
      </c>
      <c r="N75" s="85">
        <v>15</v>
      </c>
      <c r="O75" s="85">
        <v>15</v>
      </c>
      <c r="P75" s="85">
        <v>45</v>
      </c>
      <c r="Q75" s="117">
        <v>45</v>
      </c>
      <c r="R75" s="88"/>
      <c r="S75" s="106"/>
      <c r="T75" s="106"/>
      <c r="U75" s="85"/>
      <c r="V75" s="85">
        <v>3</v>
      </c>
      <c r="W75" s="106"/>
      <c r="X75" s="85"/>
      <c r="Y75" s="117"/>
    </row>
    <row r="76" spans="1:25" ht="72" customHeight="1" x14ac:dyDescent="0.2">
      <c r="A76" s="40"/>
      <c r="B76" s="125" t="s">
        <v>235</v>
      </c>
      <c r="C76" s="175"/>
      <c r="D76" s="140" t="s">
        <v>234</v>
      </c>
      <c r="E76" s="119"/>
      <c r="F76" s="106"/>
      <c r="G76" s="106"/>
      <c r="H76" s="106"/>
      <c r="I76" s="106"/>
      <c r="J76" s="120"/>
      <c r="K76" s="119"/>
      <c r="L76" s="106"/>
      <c r="M76" s="106"/>
      <c r="N76" s="106"/>
      <c r="O76" s="106"/>
      <c r="P76" s="106"/>
      <c r="Q76" s="120"/>
      <c r="R76" s="119"/>
      <c r="S76" s="106"/>
      <c r="T76" s="106"/>
      <c r="U76" s="106"/>
      <c r="V76" s="106"/>
      <c r="W76" s="106"/>
      <c r="X76" s="106"/>
      <c r="Y76" s="120"/>
    </row>
    <row r="77" spans="1:25" ht="51" customHeight="1" x14ac:dyDescent="0.2">
      <c r="A77" s="38">
        <v>8</v>
      </c>
      <c r="B77" s="123"/>
      <c r="C77" s="348" t="s">
        <v>166</v>
      </c>
      <c r="D77" s="327" t="s">
        <v>167</v>
      </c>
      <c r="E77" s="121"/>
      <c r="F77" s="109"/>
      <c r="G77" s="109">
        <v>7</v>
      </c>
      <c r="H77" s="109"/>
      <c r="I77" s="109">
        <v>5</v>
      </c>
      <c r="J77" s="122">
        <v>3</v>
      </c>
      <c r="K77" s="121">
        <v>135</v>
      </c>
      <c r="L77" s="109">
        <v>45</v>
      </c>
      <c r="M77" s="109">
        <v>30</v>
      </c>
      <c r="N77" s="109">
        <v>15</v>
      </c>
      <c r="O77" s="109"/>
      <c r="P77" s="109">
        <v>45</v>
      </c>
      <c r="Q77" s="122">
        <v>45</v>
      </c>
      <c r="R77" s="121"/>
      <c r="S77" s="109"/>
      <c r="T77" s="109"/>
      <c r="U77" s="109"/>
      <c r="V77" s="109"/>
      <c r="W77" s="109"/>
      <c r="X77" s="109">
        <v>3</v>
      </c>
      <c r="Y77" s="122"/>
    </row>
    <row r="78" spans="1:25" ht="51" customHeight="1" x14ac:dyDescent="0.2">
      <c r="A78" s="38">
        <v>9</v>
      </c>
      <c r="B78" s="123"/>
      <c r="C78" s="126" t="s">
        <v>236</v>
      </c>
      <c r="D78" s="139" t="s">
        <v>237</v>
      </c>
      <c r="E78" s="121">
        <v>7</v>
      </c>
      <c r="F78" s="109"/>
      <c r="G78" s="109"/>
      <c r="H78" s="109"/>
      <c r="I78" s="109">
        <v>5</v>
      </c>
      <c r="J78" s="122">
        <v>3</v>
      </c>
      <c r="K78" s="121">
        <v>135</v>
      </c>
      <c r="L78" s="109">
        <v>45</v>
      </c>
      <c r="M78" s="109">
        <v>30</v>
      </c>
      <c r="N78" s="109">
        <v>15</v>
      </c>
      <c r="O78" s="109"/>
      <c r="P78" s="109">
        <v>45</v>
      </c>
      <c r="Q78" s="122">
        <v>45</v>
      </c>
      <c r="R78" s="121"/>
      <c r="S78" s="109"/>
      <c r="T78" s="109"/>
      <c r="U78" s="109"/>
      <c r="V78" s="109"/>
      <c r="W78" s="109"/>
      <c r="X78" s="109">
        <v>3</v>
      </c>
      <c r="Y78" s="122"/>
    </row>
    <row r="79" spans="1:25" ht="72.75" customHeight="1" x14ac:dyDescent="0.2">
      <c r="A79" s="38"/>
      <c r="B79" s="123" t="s">
        <v>171</v>
      </c>
      <c r="C79" s="348"/>
      <c r="D79" s="325" t="s">
        <v>170</v>
      </c>
      <c r="E79" s="121"/>
      <c r="F79" s="109"/>
      <c r="G79" s="109"/>
      <c r="H79" s="109"/>
      <c r="I79" s="109"/>
      <c r="J79" s="122"/>
      <c r="K79" s="121"/>
      <c r="L79" s="109"/>
      <c r="M79" s="109"/>
      <c r="N79" s="109"/>
      <c r="O79" s="109"/>
      <c r="P79" s="109"/>
      <c r="Q79" s="122"/>
      <c r="R79" s="121"/>
      <c r="S79" s="109"/>
      <c r="T79" s="109"/>
      <c r="U79" s="109"/>
      <c r="V79" s="109"/>
      <c r="W79" s="109"/>
      <c r="X79" s="109"/>
      <c r="Y79" s="122"/>
    </row>
    <row r="80" spans="1:25" ht="30.75" customHeight="1" x14ac:dyDescent="0.2">
      <c r="A80" s="38">
        <v>10</v>
      </c>
      <c r="B80" s="123"/>
      <c r="C80" s="348" t="s">
        <v>238</v>
      </c>
      <c r="D80" s="139" t="s">
        <v>239</v>
      </c>
      <c r="E80" s="121"/>
      <c r="F80" s="109">
        <v>7</v>
      </c>
      <c r="G80" s="109"/>
      <c r="H80" s="109"/>
      <c r="I80" s="109">
        <v>5</v>
      </c>
      <c r="J80" s="122">
        <v>3</v>
      </c>
      <c r="K80" s="121">
        <v>135</v>
      </c>
      <c r="L80" s="109">
        <v>45</v>
      </c>
      <c r="M80" s="109">
        <v>30</v>
      </c>
      <c r="N80" s="109">
        <v>15</v>
      </c>
      <c r="O80" s="109"/>
      <c r="P80" s="109">
        <v>45</v>
      </c>
      <c r="Q80" s="122">
        <v>45</v>
      </c>
      <c r="R80" s="121"/>
      <c r="S80" s="109"/>
      <c r="T80" s="109"/>
      <c r="U80" s="109"/>
      <c r="V80" s="109"/>
      <c r="W80" s="109"/>
      <c r="X80" s="109">
        <v>3</v>
      </c>
      <c r="Y80" s="122"/>
    </row>
    <row r="81" spans="1:25" ht="73.5" customHeight="1" x14ac:dyDescent="0.2">
      <c r="A81" s="38">
        <v>11</v>
      </c>
      <c r="B81" s="123"/>
      <c r="C81" s="310" t="s">
        <v>174</v>
      </c>
      <c r="D81" s="327" t="s">
        <v>175</v>
      </c>
      <c r="E81" s="83">
        <v>7</v>
      </c>
      <c r="F81" s="81"/>
      <c r="G81" s="81"/>
      <c r="H81" s="85"/>
      <c r="I81" s="81">
        <v>5</v>
      </c>
      <c r="J81" s="82">
        <v>3</v>
      </c>
      <c r="K81" s="83">
        <v>135</v>
      </c>
      <c r="L81" s="81">
        <v>45</v>
      </c>
      <c r="M81" s="81">
        <v>30</v>
      </c>
      <c r="N81" s="81">
        <v>15</v>
      </c>
      <c r="O81" s="81"/>
      <c r="P81" s="81">
        <v>45</v>
      </c>
      <c r="Q81" s="82">
        <v>45</v>
      </c>
      <c r="R81" s="83"/>
      <c r="S81" s="81"/>
      <c r="T81" s="81"/>
      <c r="U81" s="81"/>
      <c r="V81" s="81"/>
      <c r="W81" s="81"/>
      <c r="X81" s="81">
        <v>3</v>
      </c>
      <c r="Y81" s="84"/>
    </row>
    <row r="82" spans="1:25" ht="32.25" customHeight="1" thickBot="1" x14ac:dyDescent="0.25">
      <c r="A82" s="36"/>
      <c r="B82" s="142"/>
      <c r="C82" s="176"/>
      <c r="D82" s="363" t="s">
        <v>176</v>
      </c>
      <c r="E82" s="110"/>
      <c r="F82" s="103"/>
      <c r="G82" s="111"/>
      <c r="H82" s="111"/>
      <c r="I82" s="64">
        <f>SUM(I70:I81,I68,I67)</f>
        <v>53</v>
      </c>
      <c r="J82" s="65">
        <f>SUM(J70:J81,J68,J67)</f>
        <v>32</v>
      </c>
      <c r="K82" s="141">
        <f t="shared" ref="K82:Q82" si="2">SUM(K68:K81,K67)</f>
        <v>1440</v>
      </c>
      <c r="L82" s="64">
        <f t="shared" si="2"/>
        <v>480</v>
      </c>
      <c r="M82" s="64">
        <f t="shared" si="2"/>
        <v>285</v>
      </c>
      <c r="N82" s="64">
        <f t="shared" si="2"/>
        <v>150</v>
      </c>
      <c r="O82" s="64">
        <f t="shared" si="2"/>
        <v>45</v>
      </c>
      <c r="P82" s="64">
        <f t="shared" si="2"/>
        <v>480</v>
      </c>
      <c r="Q82" s="65">
        <f t="shared" si="2"/>
        <v>480</v>
      </c>
      <c r="R82" s="110"/>
      <c r="S82" s="103"/>
      <c r="T82" s="103"/>
      <c r="U82" s="103"/>
      <c r="V82" s="228">
        <f>SUM(V67:V81)</f>
        <v>9</v>
      </c>
      <c r="W82" s="231">
        <f>SUM(W68:W81)</f>
        <v>2</v>
      </c>
      <c r="X82" s="228">
        <f>SUM(X67:X81)</f>
        <v>15</v>
      </c>
      <c r="Y82" s="232">
        <f>SUM(Y67:Y81)</f>
        <v>6</v>
      </c>
    </row>
    <row r="83" spans="1:25" ht="32.25" customHeight="1" thickTop="1" thickBot="1" x14ac:dyDescent="0.25">
      <c r="A83" s="502" t="s">
        <v>177</v>
      </c>
      <c r="B83" s="503"/>
      <c r="C83" s="503"/>
      <c r="D83" s="504"/>
      <c r="E83" s="184"/>
      <c r="F83" s="185"/>
      <c r="G83" s="186"/>
      <c r="H83" s="186"/>
      <c r="I83" s="187">
        <f>SUM(I82,I63,I36)</f>
        <v>207</v>
      </c>
      <c r="J83" s="188">
        <f>SUM(J82,J63,J36)</f>
        <v>129</v>
      </c>
      <c r="K83" s="144">
        <f>SUM(K82,K63,K36)</f>
        <v>5805</v>
      </c>
      <c r="L83" s="49">
        <f>L82+L63+L36</f>
        <v>1935</v>
      </c>
      <c r="M83" s="49">
        <f>SUM(M82,M63,M36)</f>
        <v>855</v>
      </c>
      <c r="N83" s="49">
        <f>N82+N63+N36</f>
        <v>780</v>
      </c>
      <c r="O83" s="49">
        <f>SUM(O82,O63,O36)</f>
        <v>300</v>
      </c>
      <c r="P83" s="49">
        <f>P82+P63+P36</f>
        <v>1935</v>
      </c>
      <c r="Q83" s="112">
        <f>Q82+Q63+Q36</f>
        <v>1935</v>
      </c>
      <c r="R83" s="145">
        <f>SUM(R63,R36)</f>
        <v>15</v>
      </c>
      <c r="S83" s="113">
        <f>SUM(S82,S63,S36)</f>
        <v>20</v>
      </c>
      <c r="T83" s="113">
        <f>SUM(T63,T36)</f>
        <v>16</v>
      </c>
      <c r="U83" s="114">
        <f>SUM(U63,U36)</f>
        <v>17</v>
      </c>
      <c r="V83" s="114">
        <f>SUM(V82,V63,V36)</f>
        <v>18</v>
      </c>
      <c r="W83" s="114">
        <f>SUM(W82,W63)</f>
        <v>19</v>
      </c>
      <c r="X83" s="49">
        <f>SUM(X82,X63)</f>
        <v>18</v>
      </c>
      <c r="Y83" s="112">
        <f>SUM(Y82,Y63,Y36)</f>
        <v>6</v>
      </c>
    </row>
    <row r="84" spans="1:25" ht="24" customHeight="1" thickTop="1" x14ac:dyDescent="0.35">
      <c r="A84" s="189"/>
      <c r="B84" s="190"/>
      <c r="C84" s="191"/>
      <c r="D84" s="192"/>
      <c r="E84" s="193"/>
      <c r="F84" s="193"/>
      <c r="G84" s="193"/>
      <c r="H84" s="193"/>
      <c r="I84" s="192"/>
      <c r="J84" s="194"/>
      <c r="K84" s="507" t="s">
        <v>178</v>
      </c>
      <c r="L84" s="508"/>
      <c r="M84" s="508"/>
      <c r="N84" s="508"/>
      <c r="O84" s="508"/>
      <c r="P84" s="508"/>
      <c r="Q84" s="509"/>
      <c r="R84" s="87"/>
      <c r="S84" s="79"/>
      <c r="T84" s="79"/>
      <c r="U84" s="171"/>
      <c r="V84" s="171"/>
      <c r="W84" s="171"/>
      <c r="X84" s="78">
        <v>1</v>
      </c>
      <c r="Y84" s="168"/>
    </row>
    <row r="85" spans="1:25" ht="24" customHeight="1" x14ac:dyDescent="0.35">
      <c r="A85" s="52"/>
      <c r="B85" s="165"/>
      <c r="C85" s="163"/>
      <c r="D85" s="167"/>
      <c r="E85" s="46"/>
      <c r="F85" s="46"/>
      <c r="G85" s="46"/>
      <c r="H85" s="46"/>
      <c r="I85" s="46"/>
      <c r="J85" s="195"/>
      <c r="K85" s="480" t="s">
        <v>179</v>
      </c>
      <c r="L85" s="481"/>
      <c r="M85" s="481"/>
      <c r="N85" s="481"/>
      <c r="O85" s="481"/>
      <c r="P85" s="481"/>
      <c r="Q85" s="482"/>
      <c r="R85" s="88"/>
      <c r="S85" s="85"/>
      <c r="T85" s="85"/>
      <c r="U85" s="108"/>
      <c r="V85" s="108"/>
      <c r="W85" s="108">
        <v>3</v>
      </c>
      <c r="X85" s="81">
        <v>1</v>
      </c>
      <c r="Y85" s="82">
        <v>1</v>
      </c>
    </row>
    <row r="86" spans="1:25" ht="45.75" customHeight="1" x14ac:dyDescent="0.35">
      <c r="A86" s="52"/>
      <c r="B86" s="165"/>
      <c r="C86" s="163"/>
      <c r="D86" s="167"/>
      <c r="E86" s="46"/>
      <c r="F86" s="46"/>
      <c r="G86" s="46"/>
      <c r="H86" s="46"/>
      <c r="I86" s="46"/>
      <c r="J86" s="195"/>
      <c r="K86" s="519" t="s">
        <v>180</v>
      </c>
      <c r="L86" s="520"/>
      <c r="M86" s="520"/>
      <c r="N86" s="520"/>
      <c r="O86" s="520"/>
      <c r="P86" s="520"/>
      <c r="Q86" s="521"/>
      <c r="R86" s="88">
        <v>2</v>
      </c>
      <c r="S86" s="85"/>
      <c r="T86" s="85">
        <v>1</v>
      </c>
      <c r="U86" s="108"/>
      <c r="V86" s="108">
        <v>2</v>
      </c>
      <c r="W86" s="108"/>
      <c r="X86" s="102"/>
      <c r="Y86" s="107"/>
    </row>
    <row r="87" spans="1:25" ht="24.75" customHeight="1" thickBot="1" x14ac:dyDescent="0.4">
      <c r="A87" s="196"/>
      <c r="B87" s="197"/>
      <c r="C87" s="198"/>
      <c r="D87" s="199"/>
      <c r="E87" s="200"/>
      <c r="F87" s="200"/>
      <c r="G87" s="200"/>
      <c r="H87" s="200"/>
      <c r="I87" s="200"/>
      <c r="J87" s="201"/>
      <c r="K87" s="498" t="s">
        <v>181</v>
      </c>
      <c r="L87" s="499"/>
      <c r="M87" s="499"/>
      <c r="N87" s="499"/>
      <c r="O87" s="499"/>
      <c r="P87" s="499"/>
      <c r="Q87" s="500"/>
      <c r="R87" s="172">
        <v>3</v>
      </c>
      <c r="S87" s="111">
        <v>6</v>
      </c>
      <c r="T87" s="111">
        <v>4</v>
      </c>
      <c r="U87" s="170">
        <v>6</v>
      </c>
      <c r="V87" s="170">
        <v>5</v>
      </c>
      <c r="W87" s="170">
        <v>5</v>
      </c>
      <c r="X87" s="103">
        <v>4</v>
      </c>
      <c r="Y87" s="104">
        <v>2</v>
      </c>
    </row>
    <row r="88" spans="1:25" ht="36" customHeight="1" thickTop="1" thickBot="1" x14ac:dyDescent="0.25">
      <c r="A88" s="530" t="s">
        <v>240</v>
      </c>
      <c r="B88" s="531"/>
      <c r="C88" s="531"/>
      <c r="D88" s="531"/>
      <c r="E88" s="531"/>
      <c r="F88" s="531"/>
      <c r="G88" s="531"/>
      <c r="H88" s="531"/>
      <c r="I88" s="531"/>
      <c r="J88" s="531"/>
      <c r="K88" s="531"/>
      <c r="L88" s="531"/>
      <c r="M88" s="531"/>
      <c r="N88" s="531"/>
      <c r="O88" s="531"/>
      <c r="P88" s="531"/>
      <c r="Q88" s="531"/>
      <c r="R88" s="531"/>
      <c r="S88" s="531"/>
      <c r="T88" s="531"/>
      <c r="U88" s="531"/>
      <c r="V88" s="531"/>
      <c r="W88" s="531"/>
      <c r="X88" s="531"/>
      <c r="Y88" s="532"/>
    </row>
    <row r="89" spans="1:25" ht="36" customHeight="1" thickTop="1" x14ac:dyDescent="0.35">
      <c r="A89" s="146"/>
      <c r="B89" s="488" t="s">
        <v>183</v>
      </c>
      <c r="C89" s="489"/>
      <c r="D89" s="526" t="s">
        <v>241</v>
      </c>
      <c r="E89" s="526"/>
      <c r="F89" s="526"/>
      <c r="G89" s="526"/>
      <c r="H89" s="526"/>
      <c r="I89" s="526"/>
      <c r="J89" s="527"/>
      <c r="K89" s="150"/>
      <c r="L89" s="147"/>
      <c r="M89" s="147"/>
      <c r="N89" s="147"/>
      <c r="O89" s="147"/>
      <c r="P89" s="147"/>
      <c r="Q89" s="58"/>
      <c r="R89" s="152"/>
      <c r="S89" s="131"/>
      <c r="T89" s="131"/>
      <c r="U89" s="131"/>
      <c r="V89" s="147"/>
      <c r="W89" s="147"/>
      <c r="X89" s="147"/>
      <c r="Y89" s="148"/>
    </row>
    <row r="90" spans="1:25" ht="36" customHeight="1" x14ac:dyDescent="0.2">
      <c r="A90" s="69">
        <v>1</v>
      </c>
      <c r="B90" s="399" t="s">
        <v>198</v>
      </c>
      <c r="C90" s="400" t="s">
        <v>191</v>
      </c>
      <c r="D90" s="401" t="s">
        <v>192</v>
      </c>
      <c r="E90" s="224">
        <v>2.4</v>
      </c>
      <c r="F90" s="100"/>
      <c r="G90" s="100"/>
      <c r="H90" s="100"/>
      <c r="I90" s="100">
        <v>12</v>
      </c>
      <c r="J90" s="101">
        <v>8</v>
      </c>
      <c r="K90" s="137">
        <v>240</v>
      </c>
      <c r="L90" s="100">
        <v>240</v>
      </c>
      <c r="M90" s="100"/>
      <c r="N90" s="100"/>
      <c r="O90" s="100"/>
      <c r="P90" s="100"/>
      <c r="Q90" s="101"/>
      <c r="R90" s="137">
        <v>4</v>
      </c>
      <c r="S90" s="100">
        <v>4</v>
      </c>
      <c r="T90" s="100">
        <v>4</v>
      </c>
      <c r="U90" s="100">
        <v>4</v>
      </c>
      <c r="V90" s="100"/>
      <c r="W90" s="100"/>
      <c r="X90" s="100"/>
      <c r="Y90" s="225"/>
    </row>
    <row r="91" spans="1:25" ht="36" customHeight="1" x14ac:dyDescent="0.2">
      <c r="A91" s="69">
        <v>2</v>
      </c>
      <c r="B91" s="399" t="s">
        <v>199</v>
      </c>
      <c r="C91" s="400" t="s">
        <v>193</v>
      </c>
      <c r="D91" s="401" t="s">
        <v>194</v>
      </c>
      <c r="E91" s="100">
        <v>2</v>
      </c>
      <c r="F91" s="100"/>
      <c r="G91" s="100"/>
      <c r="H91" s="100"/>
      <c r="I91" s="100">
        <v>1</v>
      </c>
      <c r="J91" s="101">
        <v>2</v>
      </c>
      <c r="K91" s="137">
        <v>30</v>
      </c>
      <c r="L91" s="100"/>
      <c r="M91" s="100"/>
      <c r="N91" s="100"/>
      <c r="O91" s="100"/>
      <c r="P91" s="100"/>
      <c r="Q91" s="101"/>
      <c r="R91" s="137"/>
      <c r="S91" s="100">
        <v>2</v>
      </c>
      <c r="T91" s="100"/>
      <c r="U91" s="100"/>
      <c r="V91" s="100"/>
      <c r="W91" s="100"/>
      <c r="X91" s="100"/>
      <c r="Y91" s="225"/>
    </row>
    <row r="92" spans="1:25" ht="50.25" customHeight="1" x14ac:dyDescent="0.2">
      <c r="A92" s="69">
        <v>3</v>
      </c>
      <c r="B92" s="399" t="s">
        <v>200</v>
      </c>
      <c r="C92" s="400" t="s">
        <v>195</v>
      </c>
      <c r="D92" s="387" t="s">
        <v>196</v>
      </c>
      <c r="E92" s="100">
        <v>4</v>
      </c>
      <c r="F92" s="100"/>
      <c r="G92" s="100"/>
      <c r="H92" s="100"/>
      <c r="I92" s="100">
        <v>6</v>
      </c>
      <c r="J92" s="101">
        <v>2</v>
      </c>
      <c r="K92" s="137">
        <v>150</v>
      </c>
      <c r="L92" s="100"/>
      <c r="M92" s="100"/>
      <c r="N92" s="100"/>
      <c r="O92" s="100"/>
      <c r="P92" s="100"/>
      <c r="Q92" s="101"/>
      <c r="R92" s="137"/>
      <c r="S92" s="100"/>
      <c r="T92" s="100"/>
      <c r="U92" s="100">
        <v>2</v>
      </c>
      <c r="V92" s="100"/>
      <c r="W92" s="100"/>
      <c r="X92" s="100"/>
      <c r="Y92" s="225"/>
    </row>
    <row r="93" spans="1:25" ht="50.25" customHeight="1" x14ac:dyDescent="0.2">
      <c r="A93" s="69">
        <v>4</v>
      </c>
      <c r="B93" s="399" t="s">
        <v>12</v>
      </c>
      <c r="C93" s="400" t="s">
        <v>9</v>
      </c>
      <c r="D93" s="387" t="s">
        <v>197</v>
      </c>
      <c r="E93" s="100">
        <v>6</v>
      </c>
      <c r="F93" s="100"/>
      <c r="G93" s="100"/>
      <c r="H93" s="100"/>
      <c r="I93" s="100">
        <v>6</v>
      </c>
      <c r="J93" s="101">
        <v>2</v>
      </c>
      <c r="K93" s="137">
        <v>150</v>
      </c>
      <c r="L93" s="100"/>
      <c r="M93" s="100"/>
      <c r="N93" s="100"/>
      <c r="O93" s="100"/>
      <c r="P93" s="100"/>
      <c r="Q93" s="101"/>
      <c r="R93" s="137"/>
      <c r="S93" s="100"/>
      <c r="T93" s="100"/>
      <c r="U93" s="100"/>
      <c r="V93" s="100"/>
      <c r="W93" s="100">
        <v>2</v>
      </c>
      <c r="X93" s="100"/>
      <c r="Y93" s="225"/>
    </row>
    <row r="94" spans="1:25" ht="30.75" customHeight="1" x14ac:dyDescent="0.35">
      <c r="A94" s="72"/>
      <c r="B94" s="490" t="s">
        <v>185</v>
      </c>
      <c r="C94" s="491"/>
      <c r="D94" s="528" t="s">
        <v>242</v>
      </c>
      <c r="E94" s="528"/>
      <c r="F94" s="528"/>
      <c r="G94" s="528"/>
      <c r="H94" s="528"/>
      <c r="I94" s="528"/>
      <c r="J94" s="529"/>
      <c r="K94" s="32"/>
      <c r="L94" s="31"/>
      <c r="M94" s="31"/>
      <c r="N94" s="31"/>
      <c r="O94" s="31"/>
      <c r="P94" s="31"/>
      <c r="Q94" s="41"/>
      <c r="R94" s="32"/>
      <c r="S94" s="31"/>
      <c r="T94" s="31"/>
      <c r="U94" s="31"/>
      <c r="V94" s="31"/>
      <c r="W94" s="31"/>
      <c r="X94" s="31"/>
      <c r="Y94" s="41"/>
    </row>
    <row r="95" spans="1:25" ht="44.25" customHeight="1" x14ac:dyDescent="0.35">
      <c r="A95" s="69">
        <v>5</v>
      </c>
      <c r="B95" s="205" t="s">
        <v>203</v>
      </c>
      <c r="C95" s="400" t="s">
        <v>201</v>
      </c>
      <c r="D95" s="387" t="s">
        <v>202</v>
      </c>
      <c r="E95" s="31"/>
      <c r="F95" s="31"/>
      <c r="G95" s="31"/>
      <c r="H95" s="31"/>
      <c r="I95" s="31">
        <v>15</v>
      </c>
      <c r="J95" s="41">
        <v>10</v>
      </c>
      <c r="K95" s="32">
        <v>450</v>
      </c>
      <c r="L95" s="31">
        <v>450</v>
      </c>
      <c r="M95" s="31"/>
      <c r="N95" s="31"/>
      <c r="O95" s="31"/>
      <c r="P95" s="31"/>
      <c r="Q95" s="41"/>
      <c r="R95" s="32"/>
      <c r="S95" s="31"/>
      <c r="T95" s="31"/>
      <c r="U95" s="31"/>
      <c r="V95" s="31"/>
      <c r="W95" s="31"/>
      <c r="X95" s="31"/>
      <c r="Y95" s="41"/>
    </row>
    <row r="96" spans="1:25" ht="44.25" customHeight="1" thickBot="1" x14ac:dyDescent="0.25">
      <c r="A96" s="47"/>
      <c r="B96" s="492" t="s">
        <v>187</v>
      </c>
      <c r="C96" s="492"/>
      <c r="D96" s="493"/>
      <c r="E96" s="70"/>
      <c r="F96" s="70"/>
      <c r="G96" s="70"/>
      <c r="H96" s="70"/>
      <c r="I96" s="70">
        <f>SUM(I95,I90:I93)</f>
        <v>40</v>
      </c>
      <c r="J96" s="71">
        <f>SUM(J95,J90:J93)</f>
        <v>24</v>
      </c>
      <c r="K96" s="153">
        <f>SUM(K95,K90:K93)</f>
        <v>1020</v>
      </c>
      <c r="L96" s="70"/>
      <c r="M96" s="70"/>
      <c r="N96" s="70"/>
      <c r="O96" s="70"/>
      <c r="P96" s="70"/>
      <c r="Q96" s="42"/>
      <c r="R96" s="153"/>
      <c r="S96" s="70"/>
      <c r="T96" s="70"/>
      <c r="U96" s="70"/>
      <c r="V96" s="70"/>
      <c r="W96" s="70"/>
      <c r="X96" s="70"/>
      <c r="Y96" s="71"/>
    </row>
    <row r="97" spans="1:36" ht="30.75" customHeight="1" thickTop="1" thickBot="1" x14ac:dyDescent="0.25">
      <c r="A97" s="477" t="s">
        <v>189</v>
      </c>
      <c r="B97" s="478"/>
      <c r="C97" s="478"/>
      <c r="D97" s="478"/>
      <c r="E97" s="478"/>
      <c r="F97" s="478"/>
      <c r="G97" s="478"/>
      <c r="H97" s="478"/>
      <c r="I97" s="478"/>
      <c r="J97" s="478"/>
      <c r="K97" s="478"/>
      <c r="L97" s="478"/>
      <c r="M97" s="478"/>
      <c r="N97" s="478"/>
      <c r="O97" s="478"/>
      <c r="P97" s="478"/>
      <c r="Q97" s="478"/>
      <c r="R97" s="478"/>
      <c r="S97" s="478"/>
      <c r="T97" s="478"/>
      <c r="U97" s="478"/>
      <c r="V97" s="478"/>
      <c r="W97" s="478"/>
      <c r="X97" s="478"/>
      <c r="Y97" s="479"/>
    </row>
    <row r="98" spans="1:36" ht="50.25" customHeight="1" thickTop="1" x14ac:dyDescent="0.2">
      <c r="A98" s="154">
        <v>1</v>
      </c>
      <c r="B98" s="287" t="s">
        <v>206</v>
      </c>
      <c r="C98" s="414" t="s">
        <v>204</v>
      </c>
      <c r="D98" s="415" t="s">
        <v>205</v>
      </c>
      <c r="E98" s="92">
        <v>8</v>
      </c>
      <c r="F98" s="92"/>
      <c r="G98" s="92"/>
      <c r="H98" s="92"/>
      <c r="I98" s="92">
        <v>8</v>
      </c>
      <c r="J98" s="93">
        <v>2</v>
      </c>
      <c r="K98" s="94">
        <v>210</v>
      </c>
      <c r="L98" s="92"/>
      <c r="M98" s="92"/>
      <c r="N98" s="92"/>
      <c r="O98" s="92"/>
      <c r="P98" s="92"/>
      <c r="Q98" s="92"/>
      <c r="R98" s="92"/>
      <c r="S98" s="92"/>
      <c r="T98" s="92"/>
      <c r="U98" s="92"/>
      <c r="V98" s="92"/>
      <c r="W98" s="92"/>
      <c r="X98" s="92"/>
      <c r="Y98" s="105">
        <v>2</v>
      </c>
    </row>
    <row r="99" spans="1:36" ht="50.25" customHeight="1" x14ac:dyDescent="0.2">
      <c r="A99" s="69">
        <v>2</v>
      </c>
      <c r="B99" s="292" t="s">
        <v>209</v>
      </c>
      <c r="C99" s="416" t="s">
        <v>207</v>
      </c>
      <c r="D99" s="387" t="s">
        <v>208</v>
      </c>
      <c r="E99" s="95">
        <v>8</v>
      </c>
      <c r="F99" s="95"/>
      <c r="G99" s="95"/>
      <c r="H99" s="95"/>
      <c r="I99" s="95">
        <v>4</v>
      </c>
      <c r="J99" s="97">
        <v>1</v>
      </c>
      <c r="K99" s="98">
        <v>105</v>
      </c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7">
        <v>1</v>
      </c>
    </row>
    <row r="100" spans="1:36" ht="33" customHeight="1" thickBot="1" x14ac:dyDescent="0.25">
      <c r="A100" s="47"/>
      <c r="B100" s="183"/>
      <c r="C100" s="183"/>
      <c r="D100" s="413" t="s">
        <v>188</v>
      </c>
      <c r="E100" s="70"/>
      <c r="F100" s="70"/>
      <c r="G100" s="70"/>
      <c r="H100" s="70"/>
      <c r="I100" s="70">
        <v>12</v>
      </c>
      <c r="J100" s="71">
        <v>3</v>
      </c>
      <c r="K100" s="153">
        <v>315</v>
      </c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1"/>
    </row>
    <row r="101" spans="1:36" ht="33" customHeight="1" thickTop="1" thickBot="1" x14ac:dyDescent="0.25">
      <c r="A101" s="474" t="s">
        <v>190</v>
      </c>
      <c r="B101" s="475"/>
      <c r="C101" s="475"/>
      <c r="D101" s="476"/>
      <c r="E101" s="155"/>
      <c r="F101" s="54"/>
      <c r="G101" s="54"/>
      <c r="H101" s="54"/>
      <c r="I101" s="50">
        <f>SUM(I96,I83,I100)</f>
        <v>259</v>
      </c>
      <c r="J101" s="157">
        <f>SUM(J100,J96,J83)</f>
        <v>156</v>
      </c>
      <c r="K101" s="156">
        <f>SUM(K100,K96,K83)</f>
        <v>7140</v>
      </c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5"/>
    </row>
    <row r="102" spans="1:36" ht="27.95" customHeight="1" thickTop="1" x14ac:dyDescent="0.2">
      <c r="A102" s="4"/>
      <c r="B102" s="161"/>
      <c r="C102" s="162"/>
      <c r="D102" s="4"/>
      <c r="E102" s="4"/>
      <c r="F102" s="4"/>
      <c r="G102" s="27"/>
      <c r="H102" s="27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</row>
    <row r="103" spans="1:36" ht="23.1" customHeight="1" x14ac:dyDescent="0.2">
      <c r="A103" s="302" t="s">
        <v>210</v>
      </c>
      <c r="B103" s="302"/>
      <c r="C103" s="302"/>
      <c r="D103" s="302"/>
      <c r="E103" s="302"/>
      <c r="F103" s="302"/>
      <c r="G103" s="302"/>
      <c r="H103" s="302"/>
      <c r="I103" s="302"/>
      <c r="J103" s="302"/>
      <c r="K103" s="302"/>
      <c r="L103" s="302"/>
      <c r="M103" s="302"/>
      <c r="N103" s="302"/>
      <c r="O103" s="302"/>
      <c r="P103" s="302"/>
      <c r="Q103" s="302"/>
      <c r="R103" s="302"/>
      <c r="S103" s="302"/>
      <c r="T103" s="302"/>
      <c r="U103" s="302"/>
      <c r="V103" s="302"/>
      <c r="W103" s="302"/>
      <c r="Y103" s="4"/>
      <c r="AC103" s="23"/>
      <c r="AD103" s="23"/>
      <c r="AE103" s="23"/>
      <c r="AF103" s="6"/>
      <c r="AG103" s="6"/>
      <c r="AH103" s="6"/>
      <c r="AI103" s="6"/>
      <c r="AJ103" s="6"/>
    </row>
    <row r="104" spans="1:36" s="9" customFormat="1" ht="23.1" customHeight="1" x14ac:dyDescent="0.2">
      <c r="A104" s="422"/>
      <c r="B104" s="422"/>
      <c r="C104" s="15" t="s">
        <v>251</v>
      </c>
      <c r="D104" s="15"/>
      <c r="E104" s="159"/>
      <c r="F104" s="159"/>
      <c r="G104" s="160"/>
      <c r="H104" s="159" t="s">
        <v>252</v>
      </c>
      <c r="I104" s="159"/>
      <c r="J104" s="159"/>
      <c r="K104" s="422"/>
      <c r="L104" s="422"/>
      <c r="M104" s="422"/>
      <c r="N104" s="422"/>
      <c r="O104" s="422"/>
      <c r="P104" s="422"/>
      <c r="Q104" s="422"/>
      <c r="R104" s="422"/>
      <c r="S104" s="422"/>
      <c r="T104" s="422"/>
      <c r="U104" s="422"/>
      <c r="V104" s="422"/>
      <c r="W104" s="422"/>
      <c r="X104" s="3"/>
      <c r="Y104" s="3"/>
      <c r="Z104" s="8"/>
      <c r="AA104" s="8"/>
      <c r="AC104" s="8"/>
      <c r="AD104" s="8"/>
      <c r="AE104" s="8"/>
      <c r="AF104" s="8"/>
      <c r="AG104" s="8"/>
      <c r="AH104" s="8"/>
      <c r="AI104" s="8"/>
      <c r="AJ104" s="8"/>
    </row>
    <row r="105" spans="1:36" s="9" customFormat="1" ht="23.1" customHeight="1" x14ac:dyDescent="0.2">
      <c r="A105" s="33"/>
      <c r="B105" s="3"/>
      <c r="C105" s="15"/>
      <c r="D105" s="15"/>
      <c r="E105" s="159"/>
      <c r="F105" s="159"/>
      <c r="G105" s="160"/>
      <c r="H105" s="159"/>
      <c r="I105" s="159"/>
      <c r="J105" s="159"/>
      <c r="K105" s="3"/>
      <c r="L105" s="159"/>
      <c r="M105" s="159"/>
      <c r="N105" s="159"/>
      <c r="O105" s="15"/>
      <c r="P105" s="15"/>
      <c r="Q105" s="159"/>
      <c r="R105" s="159"/>
      <c r="S105" s="159"/>
      <c r="T105" s="159"/>
      <c r="U105" s="159"/>
      <c r="V105" s="159"/>
      <c r="W105" s="159"/>
      <c r="X105" s="159"/>
      <c r="Y105" s="159"/>
      <c r="Z105" s="8"/>
      <c r="AA105" s="8"/>
      <c r="AC105" s="8"/>
      <c r="AD105" s="8"/>
      <c r="AE105" s="8"/>
      <c r="AF105" s="8"/>
      <c r="AG105" s="8"/>
      <c r="AH105" s="8"/>
      <c r="AI105" s="8"/>
      <c r="AJ105" s="8"/>
    </row>
    <row r="106" spans="1:36" s="9" customFormat="1" ht="23.1" customHeight="1" x14ac:dyDescent="0.2">
      <c r="A106" s="4"/>
      <c r="B106" s="421"/>
      <c r="C106" s="15" t="s">
        <v>253</v>
      </c>
      <c r="D106" s="15"/>
      <c r="E106" s="159"/>
      <c r="F106" s="159"/>
      <c r="G106" s="160"/>
      <c r="H106" s="159" t="s">
        <v>254</v>
      </c>
      <c r="I106" s="159"/>
      <c r="J106" s="159"/>
      <c r="L106" s="159"/>
      <c r="M106" s="159"/>
      <c r="N106" s="159"/>
      <c r="O106" s="15"/>
      <c r="P106" s="15"/>
      <c r="Q106" s="159"/>
      <c r="R106" s="159"/>
      <c r="S106" s="159"/>
      <c r="T106" s="159"/>
      <c r="U106" s="159"/>
      <c r="V106" s="159"/>
      <c r="W106" s="159"/>
      <c r="X106" s="159"/>
      <c r="Y106" s="159"/>
      <c r="Z106" s="8"/>
      <c r="AA106" s="8"/>
      <c r="AC106" s="8"/>
      <c r="AD106" s="8"/>
      <c r="AE106" s="8"/>
      <c r="AF106" s="8"/>
      <c r="AG106" s="8"/>
      <c r="AH106" s="8"/>
      <c r="AI106" s="8"/>
      <c r="AJ106" s="8"/>
    </row>
    <row r="107" spans="1:36" ht="23.25" customHeight="1" x14ac:dyDescent="0.2">
      <c r="A107" s="4"/>
      <c r="B107" s="421"/>
      <c r="C107" s="15"/>
      <c r="D107" s="15"/>
      <c r="E107" s="159"/>
      <c r="F107" s="159"/>
      <c r="G107" s="160"/>
      <c r="H107" s="159"/>
      <c r="I107" s="159"/>
      <c r="J107" s="159"/>
      <c r="K107" s="9"/>
      <c r="L107" s="159"/>
      <c r="M107" s="159"/>
      <c r="N107" s="159"/>
      <c r="O107" s="15"/>
      <c r="P107" s="15"/>
      <c r="Q107" s="159"/>
      <c r="R107" s="159"/>
      <c r="S107" s="159"/>
      <c r="T107" s="159"/>
      <c r="U107" s="159"/>
      <c r="V107" s="159"/>
      <c r="W107" s="159"/>
      <c r="X107" s="159"/>
      <c r="Y107" s="159"/>
    </row>
    <row r="108" spans="1:36" x14ac:dyDescent="0.2">
      <c r="A108" s="4"/>
      <c r="B108" s="421"/>
      <c r="C108" s="417" t="s">
        <v>255</v>
      </c>
      <c r="D108" s="15"/>
      <c r="E108" s="159"/>
      <c r="F108" s="159"/>
      <c r="G108" s="160"/>
      <c r="H108" s="159" t="s">
        <v>213</v>
      </c>
      <c r="I108" s="159"/>
      <c r="J108" s="159"/>
      <c r="K108" s="9"/>
      <c r="L108" s="159"/>
      <c r="M108" s="159"/>
      <c r="N108" s="159"/>
      <c r="O108" s="15"/>
      <c r="P108" s="15"/>
      <c r="Q108" s="159"/>
      <c r="R108" s="159"/>
      <c r="S108" s="159"/>
      <c r="T108" s="159"/>
      <c r="U108" s="159"/>
      <c r="V108" s="159"/>
      <c r="W108" s="159"/>
      <c r="X108" s="159"/>
      <c r="Y108" s="159"/>
    </row>
    <row r="109" spans="1:36" x14ac:dyDescent="0.2">
      <c r="A109" s="4"/>
      <c r="B109" s="421"/>
      <c r="C109" s="15" t="s">
        <v>211</v>
      </c>
      <c r="D109" s="15"/>
      <c r="E109" s="159"/>
      <c r="F109" s="159"/>
      <c r="G109" s="3"/>
      <c r="H109" s="159" t="s">
        <v>212</v>
      </c>
      <c r="I109" s="159"/>
      <c r="J109" s="159"/>
      <c r="L109" s="159"/>
      <c r="M109" s="159"/>
      <c r="N109" s="159"/>
      <c r="O109" s="15"/>
      <c r="P109" s="15"/>
      <c r="Q109" s="159"/>
      <c r="R109" s="159"/>
      <c r="S109" s="159"/>
      <c r="T109" s="159"/>
      <c r="U109" s="159"/>
      <c r="V109" s="159"/>
      <c r="W109" s="159"/>
      <c r="X109" s="159"/>
      <c r="Y109" s="159"/>
    </row>
    <row r="110" spans="1:36" x14ac:dyDescent="0.2">
      <c r="A110" s="4"/>
      <c r="B110" s="421"/>
      <c r="C110" s="15"/>
      <c r="D110" s="15"/>
      <c r="E110" s="159"/>
      <c r="F110" s="159"/>
      <c r="G110" s="3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  <c r="U110" s="159"/>
      <c r="V110" s="159"/>
      <c r="W110" s="159"/>
      <c r="X110" s="159"/>
      <c r="Y110" s="159"/>
    </row>
  </sheetData>
  <mergeCells count="62">
    <mergeCell ref="A4:D4"/>
    <mergeCell ref="A5:D5"/>
    <mergeCell ref="A6:D6"/>
    <mergeCell ref="E6:P6"/>
    <mergeCell ref="D38:J38"/>
    <mergeCell ref="B24:C24"/>
    <mergeCell ref="A23:Y23"/>
    <mergeCell ref="A37:Y37"/>
    <mergeCell ref="X18:X21"/>
    <mergeCell ref="Y18:Y21"/>
    <mergeCell ref="D24:J24"/>
    <mergeCell ref="G15:G21"/>
    <mergeCell ref="H15:H21"/>
    <mergeCell ref="U18:U21"/>
    <mergeCell ref="S18:S21"/>
    <mergeCell ref="I15:I21"/>
    <mergeCell ref="M15:M21"/>
    <mergeCell ref="P15:P21"/>
    <mergeCell ref="N15:N21"/>
    <mergeCell ref="T18:T21"/>
    <mergeCell ref="W18:W21"/>
    <mergeCell ref="R18:R21"/>
    <mergeCell ref="Q15:Q21"/>
    <mergeCell ref="O15:O21"/>
    <mergeCell ref="C13:C21"/>
    <mergeCell ref="D69:J69"/>
    <mergeCell ref="B38:C38"/>
    <mergeCell ref="D46:J46"/>
    <mergeCell ref="D66:J66"/>
    <mergeCell ref="B66:C66"/>
    <mergeCell ref="B69:C69"/>
    <mergeCell ref="A65:Y65"/>
    <mergeCell ref="B46:C46"/>
    <mergeCell ref="A88:Y88"/>
    <mergeCell ref="A83:D83"/>
    <mergeCell ref="K87:Q87"/>
    <mergeCell ref="K84:Q84"/>
    <mergeCell ref="K86:Q86"/>
    <mergeCell ref="K85:Q85"/>
    <mergeCell ref="A101:D101"/>
    <mergeCell ref="B94:C94"/>
    <mergeCell ref="B96:D96"/>
    <mergeCell ref="B89:C89"/>
    <mergeCell ref="D89:J89"/>
    <mergeCell ref="A97:Y97"/>
    <mergeCell ref="D94:J94"/>
    <mergeCell ref="A2:Y2"/>
    <mergeCell ref="A3:Y3"/>
    <mergeCell ref="D12:M12"/>
    <mergeCell ref="J15:J21"/>
    <mergeCell ref="A13:A21"/>
    <mergeCell ref="B13:B21"/>
    <mergeCell ref="L15:L21"/>
    <mergeCell ref="L14:Q14"/>
    <mergeCell ref="R13:Y17"/>
    <mergeCell ref="V18:V21"/>
    <mergeCell ref="K14:K21"/>
    <mergeCell ref="D13:D21"/>
    <mergeCell ref="F15:F21"/>
    <mergeCell ref="E15:E21"/>
    <mergeCell ref="E13:J14"/>
    <mergeCell ref="K13:Q13"/>
  </mergeCells>
  <phoneticPr fontId="0" type="noConversion"/>
  <printOptions horizontalCentered="1"/>
  <pageMargins left="0.39370078740157483" right="0.78740157480314965" top="0.59055118110236227" bottom="0.59055118110236227" header="0" footer="0.51181102362204722"/>
  <pageSetup paperSize="9" scale="34" fitToHeight="2" orientation="portrait" horizontalDpi="120" verticalDpi="144" r:id="rId1"/>
  <headerFooter alignWithMargins="0"/>
  <rowBreaks count="1" manualBreakCount="1">
    <brk id="63" max="2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11"/>
  <sheetViews>
    <sheetView tabSelected="1" view="pageBreakPreview" topLeftCell="A103" zoomScale="55" zoomScaleNormal="100" zoomScaleSheetLayoutView="55" zoomScalePageLayoutView="55" workbookViewId="0">
      <selection activeCell="A105" sqref="A105:Y111"/>
    </sheetView>
  </sheetViews>
  <sheetFormatPr defaultRowHeight="23.25" x14ac:dyDescent="0.2"/>
  <cols>
    <col min="1" max="1" width="6.7109375" style="3" customWidth="1"/>
    <col min="2" max="2" width="16.28515625" style="164" customWidth="1"/>
    <col min="3" max="3" width="19.7109375" style="164" customWidth="1"/>
    <col min="4" max="4" width="51.140625" style="3" customWidth="1"/>
    <col min="5" max="5" width="7.5703125" style="3" customWidth="1"/>
    <col min="6" max="6" width="7.28515625" style="3" customWidth="1"/>
    <col min="7" max="7" width="6.7109375" style="26" customWidth="1"/>
    <col min="8" max="8" width="9.85546875" style="26" customWidth="1"/>
    <col min="9" max="9" width="8.85546875" style="3" customWidth="1"/>
    <col min="10" max="10" width="7.85546875" style="3" customWidth="1"/>
    <col min="11" max="11" width="9.42578125" style="3" customWidth="1"/>
    <col min="12" max="12" width="8.5703125" style="3" customWidth="1"/>
    <col min="13" max="13" width="8.7109375" style="3" customWidth="1"/>
    <col min="14" max="14" width="8.5703125" style="3" customWidth="1"/>
    <col min="15" max="15" width="9.85546875" style="3" customWidth="1"/>
    <col min="16" max="16" width="8.85546875" style="3" customWidth="1"/>
    <col min="17" max="17" width="10" style="3" customWidth="1"/>
    <col min="18" max="25" width="8.140625" style="3" customWidth="1"/>
    <col min="26" max="26" width="8" style="3" customWidth="1"/>
    <col min="27" max="46" width="9.140625" style="3"/>
    <col min="47" max="47" width="6.5703125" style="3" customWidth="1"/>
    <col min="48" max="58" width="9.140625" style="3" hidden="1" customWidth="1"/>
    <col min="59" max="61" width="9.140625" style="3"/>
    <col min="62" max="62" width="15.140625" style="3" customWidth="1"/>
    <col min="63" max="16384" width="9.140625" style="3"/>
  </cols>
  <sheetData>
    <row r="1" spans="1:36" ht="27.95" customHeight="1" x14ac:dyDescent="0.2">
      <c r="A1" s="9"/>
      <c r="B1" s="74"/>
      <c r="C1" s="89"/>
      <c r="D1" s="1"/>
      <c r="E1" s="10"/>
      <c r="F1" s="10"/>
      <c r="G1" s="10"/>
      <c r="H1" s="24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1" t="s">
        <v>0</v>
      </c>
      <c r="Y1" s="10"/>
      <c r="Z1" s="2"/>
      <c r="AA1" s="2"/>
      <c r="AB1" s="2"/>
      <c r="AC1" s="2"/>
      <c r="AD1" s="2"/>
      <c r="AE1" s="2"/>
      <c r="AF1" s="2"/>
      <c r="AG1" s="2"/>
      <c r="AH1" s="2"/>
    </row>
    <row r="2" spans="1:36" ht="27.95" customHeight="1" x14ac:dyDescent="0.2">
      <c r="A2" s="438" t="s">
        <v>13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  <c r="N2" s="438"/>
      <c r="O2" s="438"/>
      <c r="P2" s="438"/>
      <c r="Q2" s="438"/>
      <c r="R2" s="438"/>
      <c r="S2" s="438"/>
      <c r="T2" s="438"/>
      <c r="U2" s="438"/>
      <c r="V2" s="438"/>
      <c r="W2" s="438"/>
      <c r="X2" s="438"/>
      <c r="Y2" s="438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27.95" customHeight="1" x14ac:dyDescent="0.2">
      <c r="A3" s="438" t="s">
        <v>14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38"/>
      <c r="P3" s="438"/>
      <c r="Q3" s="438"/>
      <c r="R3" s="438"/>
      <c r="S3" s="438"/>
      <c r="T3" s="438"/>
      <c r="U3" s="438"/>
      <c r="V3" s="438"/>
      <c r="W3" s="438"/>
      <c r="X3" s="438"/>
      <c r="Y3" s="438"/>
    </row>
    <row r="4" spans="1:36" s="9" customFormat="1" ht="24.95" customHeight="1" x14ac:dyDescent="0.2">
      <c r="A4" s="439" t="s">
        <v>15</v>
      </c>
      <c r="B4" s="439"/>
      <c r="C4" s="439"/>
      <c r="D4" s="439"/>
      <c r="E4" s="8"/>
      <c r="F4" s="25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</row>
    <row r="5" spans="1:36" s="9" customFormat="1" ht="24.95" customHeight="1" x14ac:dyDescent="0.2">
      <c r="A5" s="440" t="s">
        <v>16</v>
      </c>
      <c r="B5" s="440"/>
      <c r="C5" s="440"/>
      <c r="D5" s="440"/>
      <c r="E5" s="8"/>
      <c r="F5" s="25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</row>
    <row r="6" spans="1:36" s="9" customFormat="1" ht="24.95" customHeight="1" x14ac:dyDescent="0.2">
      <c r="A6" s="440" t="s">
        <v>17</v>
      </c>
      <c r="B6" s="440"/>
      <c r="C6" s="440"/>
      <c r="D6" s="440"/>
      <c r="E6" s="8"/>
      <c r="F6" s="8"/>
      <c r="G6" s="8"/>
      <c r="H6" s="25"/>
      <c r="I6" s="12" t="s">
        <v>19</v>
      </c>
      <c r="K6" s="8"/>
      <c r="L6" s="8"/>
      <c r="M6" s="8"/>
      <c r="N6" s="8"/>
      <c r="O6" s="8"/>
      <c r="P6" s="8"/>
      <c r="Q6" s="13"/>
      <c r="R6" s="13"/>
      <c r="S6" s="13"/>
      <c r="T6" s="13"/>
      <c r="U6" s="13"/>
      <c r="V6" s="13"/>
      <c r="W6" s="13"/>
      <c r="X6" s="14"/>
      <c r="Y6" s="14"/>
      <c r="Z6" s="14"/>
    </row>
    <row r="7" spans="1:36" s="8" customFormat="1" ht="24.95" customHeight="1" x14ac:dyDescent="0.2">
      <c r="A7" s="302" t="s">
        <v>18</v>
      </c>
      <c r="B7" s="301"/>
      <c r="C7" s="302"/>
      <c r="D7" s="4"/>
      <c r="E7" s="449" t="s">
        <v>20</v>
      </c>
      <c r="F7" s="449"/>
      <c r="G7" s="449"/>
      <c r="H7" s="449"/>
      <c r="I7" s="449"/>
      <c r="J7" s="449"/>
      <c r="K7" s="449"/>
      <c r="L7" s="449"/>
      <c r="M7" s="449"/>
      <c r="N7" s="449"/>
      <c r="O7" s="449"/>
      <c r="P7" s="449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36" ht="27.95" customHeight="1" x14ac:dyDescent="0.2">
      <c r="A8" s="549" t="s">
        <v>243</v>
      </c>
      <c r="B8" s="549"/>
      <c r="C8" s="549"/>
      <c r="D8" s="549"/>
      <c r="E8" s="549"/>
      <c r="F8" s="549"/>
      <c r="G8" s="549"/>
      <c r="H8" s="549"/>
      <c r="I8" s="549"/>
      <c r="J8" s="549"/>
      <c r="K8" s="549"/>
      <c r="L8" s="549"/>
      <c r="M8" s="549"/>
      <c r="N8" s="549"/>
      <c r="O8" s="549"/>
      <c r="P8" s="549"/>
      <c r="Q8" s="549"/>
      <c r="R8" s="549"/>
      <c r="S8" s="549"/>
      <c r="T8" s="549"/>
      <c r="U8" s="549"/>
      <c r="V8" s="549"/>
      <c r="W8" s="549"/>
      <c r="X8" s="549"/>
      <c r="Y8" s="549"/>
      <c r="Z8" s="1"/>
      <c r="AA8" s="1"/>
      <c r="AB8" s="1"/>
      <c r="AC8" s="1"/>
      <c r="AD8" s="1"/>
      <c r="AE8" s="1"/>
      <c r="AF8" s="1"/>
    </row>
    <row r="9" spans="1:36" ht="27.95" customHeight="1" x14ac:dyDescent="0.2">
      <c r="A9" s="1"/>
      <c r="B9" s="90"/>
      <c r="C9" s="90"/>
      <c r="D9" s="1"/>
      <c r="E9" s="302"/>
      <c r="G9" s="4"/>
      <c r="H9" s="4"/>
      <c r="I9" s="4"/>
      <c r="J9" s="4"/>
      <c r="K9" s="4"/>
      <c r="L9" s="4"/>
      <c r="M9" s="4"/>
      <c r="N9" s="4"/>
      <c r="P9" s="1"/>
      <c r="Q9" s="1"/>
      <c r="R9" s="15" t="s">
        <v>22</v>
      </c>
      <c r="S9" s="1"/>
      <c r="T9" s="1"/>
      <c r="U9" s="1"/>
      <c r="V9" s="1"/>
      <c r="W9" s="1"/>
      <c r="X9" s="1"/>
      <c r="Y9" s="1"/>
      <c r="Z9" s="2"/>
      <c r="AA9" s="2"/>
      <c r="AB9" s="2"/>
      <c r="AC9" s="2"/>
      <c r="AD9" s="2"/>
      <c r="AE9" s="2"/>
      <c r="AF9" s="2"/>
    </row>
    <row r="10" spans="1:36" ht="27.95" customHeight="1" x14ac:dyDescent="0.2">
      <c r="A10" s="2"/>
      <c r="B10" s="301"/>
      <c r="C10" s="301"/>
      <c r="G10" s="3"/>
      <c r="H10" s="3"/>
      <c r="R10" s="16" t="s">
        <v>23</v>
      </c>
      <c r="V10" s="2"/>
      <c r="Z10" s="2"/>
      <c r="AA10" s="2"/>
      <c r="AB10" s="2"/>
      <c r="AC10" s="2"/>
      <c r="AD10" s="2"/>
      <c r="AE10" s="2"/>
      <c r="AF10" s="2"/>
    </row>
    <row r="11" spans="1:36" ht="27.95" customHeight="1" x14ac:dyDescent="0.2">
      <c r="A11" s="2"/>
      <c r="B11" s="301"/>
      <c r="C11" s="301"/>
      <c r="G11" s="3"/>
      <c r="I11" s="2"/>
      <c r="J11" s="2"/>
      <c r="K11" s="2"/>
      <c r="L11" s="2"/>
      <c r="M11" s="2"/>
      <c r="N11" s="2"/>
      <c r="R11" s="34" t="s">
        <v>218</v>
      </c>
      <c r="S11" s="16"/>
      <c r="T11" s="16"/>
      <c r="U11" s="16"/>
      <c r="V11" s="17"/>
      <c r="Z11" s="2"/>
      <c r="AA11" s="2"/>
      <c r="AB11" s="2"/>
      <c r="AC11" s="2"/>
      <c r="AD11" s="2"/>
      <c r="AE11" s="2"/>
      <c r="AF11" s="2"/>
    </row>
    <row r="12" spans="1:36" ht="27.95" customHeight="1" x14ac:dyDescent="0.2">
      <c r="A12" s="2"/>
      <c r="B12" s="301"/>
      <c r="C12" s="301"/>
      <c r="G12" s="3"/>
      <c r="I12" s="2"/>
      <c r="J12" s="2"/>
      <c r="K12" s="2"/>
      <c r="L12" s="2"/>
      <c r="M12" s="2"/>
      <c r="N12" s="2"/>
      <c r="R12" s="34" t="s">
        <v>25</v>
      </c>
      <c r="S12" s="16"/>
      <c r="T12" s="16"/>
      <c r="U12" s="16"/>
      <c r="V12" s="17"/>
      <c r="Z12" s="2"/>
      <c r="AA12" s="2"/>
      <c r="AB12" s="2"/>
      <c r="AC12" s="2"/>
      <c r="AD12" s="2"/>
      <c r="AE12" s="2"/>
      <c r="AF12" s="2"/>
      <c r="AG12" s="2"/>
      <c r="AH12" s="2"/>
    </row>
    <row r="13" spans="1:36" ht="27.95" customHeight="1" thickBot="1" x14ac:dyDescent="0.25">
      <c r="A13" s="2"/>
      <c r="B13" s="161"/>
      <c r="C13" s="161"/>
      <c r="D13" s="525"/>
      <c r="E13" s="525"/>
      <c r="F13" s="525"/>
      <c r="G13" s="525"/>
      <c r="H13" s="525"/>
      <c r="I13" s="525"/>
      <c r="J13" s="525"/>
      <c r="K13" s="525"/>
      <c r="L13" s="525"/>
      <c r="M13" s="525"/>
      <c r="P13" s="5"/>
      <c r="T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1:36" ht="24" customHeight="1" thickTop="1" x14ac:dyDescent="0.35">
      <c r="A14" s="441" t="s">
        <v>26</v>
      </c>
      <c r="B14" s="446" t="s">
        <v>27</v>
      </c>
      <c r="C14" s="446" t="s">
        <v>28</v>
      </c>
      <c r="D14" s="461" t="s">
        <v>29</v>
      </c>
      <c r="E14" s="450" t="s">
        <v>30</v>
      </c>
      <c r="F14" s="451"/>
      <c r="G14" s="451"/>
      <c r="H14" s="451"/>
      <c r="I14" s="451"/>
      <c r="J14" s="452"/>
      <c r="K14" s="469" t="s">
        <v>31</v>
      </c>
      <c r="L14" s="470"/>
      <c r="M14" s="470"/>
      <c r="N14" s="470"/>
      <c r="O14" s="470"/>
      <c r="P14" s="470"/>
      <c r="Q14" s="471"/>
      <c r="R14" s="441" t="s">
        <v>32</v>
      </c>
      <c r="S14" s="442"/>
      <c r="T14" s="442"/>
      <c r="U14" s="442"/>
      <c r="V14" s="442"/>
      <c r="W14" s="442"/>
      <c r="X14" s="442"/>
      <c r="Y14" s="443"/>
    </row>
    <row r="15" spans="1:36" ht="23.25" customHeight="1" x14ac:dyDescent="0.35">
      <c r="A15" s="430"/>
      <c r="B15" s="447"/>
      <c r="C15" s="447"/>
      <c r="D15" s="462"/>
      <c r="E15" s="453"/>
      <c r="F15" s="454"/>
      <c r="G15" s="454"/>
      <c r="H15" s="454"/>
      <c r="I15" s="454"/>
      <c r="J15" s="455"/>
      <c r="K15" s="432" t="s">
        <v>33</v>
      </c>
      <c r="L15" s="472" t="s">
        <v>34</v>
      </c>
      <c r="M15" s="472"/>
      <c r="N15" s="472"/>
      <c r="O15" s="472"/>
      <c r="P15" s="472"/>
      <c r="Q15" s="473"/>
      <c r="R15" s="430"/>
      <c r="S15" s="428"/>
      <c r="T15" s="428"/>
      <c r="U15" s="428"/>
      <c r="V15" s="428"/>
      <c r="W15" s="428"/>
      <c r="X15" s="428"/>
      <c r="Y15" s="444"/>
    </row>
    <row r="16" spans="1:36" ht="23.25" customHeight="1" x14ac:dyDescent="0.2">
      <c r="A16" s="430"/>
      <c r="B16" s="447"/>
      <c r="C16" s="447"/>
      <c r="D16" s="462"/>
      <c r="E16" s="434" t="s">
        <v>35</v>
      </c>
      <c r="F16" s="426" t="s">
        <v>36</v>
      </c>
      <c r="G16" s="426" t="s">
        <v>37</v>
      </c>
      <c r="H16" s="424" t="s">
        <v>38</v>
      </c>
      <c r="I16" s="424" t="s">
        <v>39</v>
      </c>
      <c r="J16" s="459" t="s">
        <v>40</v>
      </c>
      <c r="K16" s="432"/>
      <c r="L16" s="424" t="s">
        <v>41</v>
      </c>
      <c r="M16" s="424" t="s">
        <v>42</v>
      </c>
      <c r="N16" s="424" t="s">
        <v>43</v>
      </c>
      <c r="O16" s="424" t="s">
        <v>44</v>
      </c>
      <c r="P16" s="424" t="s">
        <v>45</v>
      </c>
      <c r="Q16" s="436" t="s">
        <v>46</v>
      </c>
      <c r="R16" s="430"/>
      <c r="S16" s="428"/>
      <c r="T16" s="428"/>
      <c r="U16" s="428"/>
      <c r="V16" s="428"/>
      <c r="W16" s="428"/>
      <c r="X16" s="428"/>
      <c r="Y16" s="444"/>
    </row>
    <row r="17" spans="1:25" x14ac:dyDescent="0.2">
      <c r="A17" s="430"/>
      <c r="B17" s="447"/>
      <c r="C17" s="447"/>
      <c r="D17" s="462"/>
      <c r="E17" s="434"/>
      <c r="F17" s="426"/>
      <c r="G17" s="426"/>
      <c r="H17" s="424"/>
      <c r="I17" s="424"/>
      <c r="J17" s="459"/>
      <c r="K17" s="432"/>
      <c r="L17" s="424"/>
      <c r="M17" s="424"/>
      <c r="N17" s="424"/>
      <c r="O17" s="424"/>
      <c r="P17" s="424"/>
      <c r="Q17" s="436"/>
      <c r="R17" s="430"/>
      <c r="S17" s="428"/>
      <c r="T17" s="428"/>
      <c r="U17" s="428"/>
      <c r="V17" s="428"/>
      <c r="W17" s="428"/>
      <c r="X17" s="428"/>
      <c r="Y17" s="444"/>
    </row>
    <row r="18" spans="1:25" x14ac:dyDescent="0.2">
      <c r="A18" s="430"/>
      <c r="B18" s="447"/>
      <c r="C18" s="447"/>
      <c r="D18" s="462"/>
      <c r="E18" s="434"/>
      <c r="F18" s="426"/>
      <c r="G18" s="426"/>
      <c r="H18" s="424"/>
      <c r="I18" s="424"/>
      <c r="J18" s="459"/>
      <c r="K18" s="432"/>
      <c r="L18" s="424"/>
      <c r="M18" s="424"/>
      <c r="N18" s="424"/>
      <c r="O18" s="424"/>
      <c r="P18" s="424"/>
      <c r="Q18" s="436"/>
      <c r="R18" s="430"/>
      <c r="S18" s="428"/>
      <c r="T18" s="428"/>
      <c r="U18" s="428"/>
      <c r="V18" s="428"/>
      <c r="W18" s="428"/>
      <c r="X18" s="428"/>
      <c r="Y18" s="444"/>
    </row>
    <row r="19" spans="1:25" ht="23.25" customHeight="1" x14ac:dyDescent="0.2">
      <c r="A19" s="430"/>
      <c r="B19" s="447"/>
      <c r="C19" s="447"/>
      <c r="D19" s="462"/>
      <c r="E19" s="434"/>
      <c r="F19" s="426"/>
      <c r="G19" s="426"/>
      <c r="H19" s="424"/>
      <c r="I19" s="424"/>
      <c r="J19" s="459"/>
      <c r="K19" s="432"/>
      <c r="L19" s="424"/>
      <c r="M19" s="424"/>
      <c r="N19" s="424"/>
      <c r="O19" s="424"/>
      <c r="P19" s="424"/>
      <c r="Q19" s="436"/>
      <c r="R19" s="430" t="s">
        <v>47</v>
      </c>
      <c r="S19" s="428" t="s">
        <v>48</v>
      </c>
      <c r="T19" s="428" t="s">
        <v>49</v>
      </c>
      <c r="U19" s="428" t="s">
        <v>50</v>
      </c>
      <c r="V19" s="428" t="s">
        <v>51</v>
      </c>
      <c r="W19" s="428" t="s">
        <v>52</v>
      </c>
      <c r="X19" s="428" t="s">
        <v>53</v>
      </c>
      <c r="Y19" s="444" t="s">
        <v>54</v>
      </c>
    </row>
    <row r="20" spans="1:25" x14ac:dyDescent="0.2">
      <c r="A20" s="430"/>
      <c r="B20" s="447"/>
      <c r="C20" s="447"/>
      <c r="D20" s="462"/>
      <c r="E20" s="434"/>
      <c r="F20" s="426"/>
      <c r="G20" s="426"/>
      <c r="H20" s="424"/>
      <c r="I20" s="424"/>
      <c r="J20" s="459"/>
      <c r="K20" s="432"/>
      <c r="L20" s="424"/>
      <c r="M20" s="424"/>
      <c r="N20" s="424"/>
      <c r="O20" s="424"/>
      <c r="P20" s="424"/>
      <c r="Q20" s="436"/>
      <c r="R20" s="430"/>
      <c r="S20" s="428"/>
      <c r="T20" s="428"/>
      <c r="U20" s="428"/>
      <c r="V20" s="428"/>
      <c r="W20" s="428"/>
      <c r="X20" s="428"/>
      <c r="Y20" s="444"/>
    </row>
    <row r="21" spans="1:25" x14ac:dyDescent="0.2">
      <c r="A21" s="430"/>
      <c r="B21" s="447"/>
      <c r="C21" s="447"/>
      <c r="D21" s="462"/>
      <c r="E21" s="434"/>
      <c r="F21" s="426"/>
      <c r="G21" s="426"/>
      <c r="H21" s="424"/>
      <c r="I21" s="424"/>
      <c r="J21" s="459"/>
      <c r="K21" s="432"/>
      <c r="L21" s="424"/>
      <c r="M21" s="424"/>
      <c r="N21" s="424"/>
      <c r="O21" s="424"/>
      <c r="P21" s="424"/>
      <c r="Q21" s="436"/>
      <c r="R21" s="430"/>
      <c r="S21" s="428"/>
      <c r="T21" s="428"/>
      <c r="U21" s="428"/>
      <c r="V21" s="428"/>
      <c r="W21" s="428"/>
      <c r="X21" s="428"/>
      <c r="Y21" s="444"/>
    </row>
    <row r="22" spans="1:25" ht="39" customHeight="1" thickBot="1" x14ac:dyDescent="0.25">
      <c r="A22" s="431"/>
      <c r="B22" s="448"/>
      <c r="C22" s="448"/>
      <c r="D22" s="463"/>
      <c r="E22" s="435"/>
      <c r="F22" s="427"/>
      <c r="G22" s="427"/>
      <c r="H22" s="425"/>
      <c r="I22" s="425"/>
      <c r="J22" s="460"/>
      <c r="K22" s="433"/>
      <c r="L22" s="425"/>
      <c r="M22" s="425"/>
      <c r="N22" s="425"/>
      <c r="O22" s="425"/>
      <c r="P22" s="425"/>
      <c r="Q22" s="437"/>
      <c r="R22" s="431"/>
      <c r="S22" s="429"/>
      <c r="T22" s="429"/>
      <c r="U22" s="429"/>
      <c r="V22" s="429"/>
      <c r="W22" s="429"/>
      <c r="X22" s="429"/>
      <c r="Y22" s="445"/>
    </row>
    <row r="23" spans="1:25" ht="34.5" customHeight="1" thickTop="1" thickBot="1" x14ac:dyDescent="0.25">
      <c r="A23" s="66">
        <v>1</v>
      </c>
      <c r="B23" s="207">
        <v>2</v>
      </c>
      <c r="C23" s="207">
        <v>3</v>
      </c>
      <c r="D23" s="68">
        <v>4</v>
      </c>
      <c r="E23" s="57">
        <v>5</v>
      </c>
      <c r="F23" s="67">
        <v>6</v>
      </c>
      <c r="G23" s="56">
        <v>7</v>
      </c>
      <c r="H23" s="56">
        <v>8</v>
      </c>
      <c r="I23" s="67">
        <v>9</v>
      </c>
      <c r="J23" s="68">
        <v>10</v>
      </c>
      <c r="K23" s="57">
        <v>11</v>
      </c>
      <c r="L23" s="67">
        <v>12</v>
      </c>
      <c r="M23" s="67">
        <v>13</v>
      </c>
      <c r="N23" s="67">
        <v>14</v>
      </c>
      <c r="O23" s="67">
        <v>15</v>
      </c>
      <c r="P23" s="67">
        <v>16</v>
      </c>
      <c r="Q23" s="68">
        <v>17</v>
      </c>
      <c r="R23" s="57">
        <v>18</v>
      </c>
      <c r="S23" s="67">
        <v>19</v>
      </c>
      <c r="T23" s="67">
        <v>20</v>
      </c>
      <c r="U23" s="67">
        <v>21</v>
      </c>
      <c r="V23" s="67">
        <v>22</v>
      </c>
      <c r="W23" s="67">
        <v>23</v>
      </c>
      <c r="X23" s="67">
        <v>24</v>
      </c>
      <c r="Y23" s="68">
        <v>25</v>
      </c>
    </row>
    <row r="24" spans="1:25" ht="34.5" customHeight="1" thickTop="1" thickBot="1" x14ac:dyDescent="0.25">
      <c r="A24" s="555" t="s">
        <v>219</v>
      </c>
      <c r="B24" s="556"/>
      <c r="C24" s="556"/>
      <c r="D24" s="556"/>
      <c r="E24" s="556"/>
      <c r="F24" s="556"/>
      <c r="G24" s="556"/>
      <c r="H24" s="556"/>
      <c r="I24" s="556"/>
      <c r="J24" s="556"/>
      <c r="K24" s="556"/>
      <c r="L24" s="556"/>
      <c r="M24" s="556"/>
      <c r="N24" s="556"/>
      <c r="O24" s="556"/>
      <c r="P24" s="556"/>
      <c r="Q24" s="556"/>
      <c r="R24" s="556"/>
      <c r="S24" s="556"/>
      <c r="T24" s="556"/>
      <c r="U24" s="556"/>
      <c r="V24" s="556"/>
      <c r="W24" s="556"/>
      <c r="X24" s="556"/>
      <c r="Y24" s="557"/>
    </row>
    <row r="25" spans="1:25" ht="34.5" customHeight="1" thickTop="1" thickBot="1" x14ac:dyDescent="0.25">
      <c r="A25" s="130"/>
      <c r="B25" s="548" t="s">
        <v>57</v>
      </c>
      <c r="C25" s="548"/>
      <c r="D25" s="546" t="s">
        <v>56</v>
      </c>
      <c r="E25" s="546"/>
      <c r="F25" s="546"/>
      <c r="G25" s="546"/>
      <c r="H25" s="546"/>
      <c r="I25" s="546"/>
      <c r="J25" s="547"/>
      <c r="K25" s="134"/>
      <c r="L25" s="303"/>
      <c r="M25" s="303"/>
      <c r="N25" s="303"/>
      <c r="O25" s="303"/>
      <c r="P25" s="303"/>
      <c r="Q25" s="61"/>
      <c r="R25" s="134"/>
      <c r="S25" s="303"/>
      <c r="T25" s="303"/>
      <c r="U25" s="303"/>
      <c r="V25" s="131"/>
      <c r="W25" s="131"/>
      <c r="X25" s="131"/>
      <c r="Y25" s="132"/>
    </row>
    <row r="26" spans="1:25" ht="30.75" customHeight="1" thickBot="1" x14ac:dyDescent="0.25">
      <c r="A26" s="38">
        <v>1</v>
      </c>
      <c r="B26" s="403" t="s">
        <v>58</v>
      </c>
      <c r="C26" s="404" t="s">
        <v>59</v>
      </c>
      <c r="D26" s="405" t="s">
        <v>60</v>
      </c>
      <c r="E26" s="83">
        <v>2</v>
      </c>
      <c r="F26" s="81"/>
      <c r="G26" s="81"/>
      <c r="H26" s="85"/>
      <c r="I26" s="81">
        <v>5</v>
      </c>
      <c r="J26" s="86">
        <v>3</v>
      </c>
      <c r="K26" s="80">
        <v>135</v>
      </c>
      <c r="L26" s="81">
        <v>45</v>
      </c>
      <c r="M26" s="81">
        <v>15</v>
      </c>
      <c r="N26" s="81">
        <v>30</v>
      </c>
      <c r="O26" s="81"/>
      <c r="P26" s="81">
        <v>45</v>
      </c>
      <c r="Q26" s="82">
        <v>45</v>
      </c>
      <c r="R26" s="226"/>
      <c r="S26" s="81">
        <v>3</v>
      </c>
      <c r="T26" s="81"/>
      <c r="U26" s="81"/>
      <c r="V26" s="81"/>
      <c r="W26" s="81"/>
      <c r="X26" s="81"/>
      <c r="Y26" s="82"/>
    </row>
    <row r="27" spans="1:25" ht="30.75" customHeight="1" thickBot="1" x14ac:dyDescent="0.25">
      <c r="A27" s="38">
        <v>2</v>
      </c>
      <c r="B27" s="403" t="s">
        <v>1</v>
      </c>
      <c r="C27" s="404" t="s">
        <v>4</v>
      </c>
      <c r="D27" s="406" t="s">
        <v>61</v>
      </c>
      <c r="E27" s="83">
        <v>1</v>
      </c>
      <c r="F27" s="81"/>
      <c r="G27" s="81"/>
      <c r="H27" s="85"/>
      <c r="I27" s="81">
        <v>5</v>
      </c>
      <c r="J27" s="86">
        <v>3</v>
      </c>
      <c r="K27" s="80">
        <v>135</v>
      </c>
      <c r="L27" s="81">
        <v>45</v>
      </c>
      <c r="M27" s="81">
        <v>15</v>
      </c>
      <c r="N27" s="81"/>
      <c r="O27" s="81">
        <v>30</v>
      </c>
      <c r="P27" s="81">
        <v>45</v>
      </c>
      <c r="Q27" s="82">
        <v>45</v>
      </c>
      <c r="R27" s="83">
        <v>3</v>
      </c>
      <c r="S27" s="81"/>
      <c r="T27" s="81"/>
      <c r="U27" s="81"/>
      <c r="V27" s="81"/>
      <c r="W27" s="81"/>
      <c r="X27" s="81"/>
      <c r="Y27" s="82"/>
    </row>
    <row r="28" spans="1:25" ht="48" customHeight="1" thickBot="1" x14ac:dyDescent="0.25">
      <c r="A28" s="38">
        <v>3</v>
      </c>
      <c r="B28" s="403" t="s">
        <v>62</v>
      </c>
      <c r="C28" s="404" t="s">
        <v>63</v>
      </c>
      <c r="D28" s="406" t="s">
        <v>64</v>
      </c>
      <c r="E28" s="83">
        <v>4</v>
      </c>
      <c r="F28" s="81"/>
      <c r="G28" s="81"/>
      <c r="H28" s="85"/>
      <c r="I28" s="81">
        <v>3</v>
      </c>
      <c r="J28" s="86">
        <v>2</v>
      </c>
      <c r="K28" s="80">
        <v>90</v>
      </c>
      <c r="L28" s="81">
        <v>30</v>
      </c>
      <c r="M28" s="81">
        <v>15</v>
      </c>
      <c r="N28" s="81">
        <v>15</v>
      </c>
      <c r="O28" s="81"/>
      <c r="P28" s="81">
        <v>30</v>
      </c>
      <c r="Q28" s="82">
        <v>30</v>
      </c>
      <c r="R28" s="83"/>
      <c r="S28" s="81"/>
      <c r="T28" s="81"/>
      <c r="U28" s="81">
        <v>2</v>
      </c>
      <c r="V28" s="81"/>
      <c r="W28" s="81"/>
      <c r="X28" s="81"/>
      <c r="Y28" s="82"/>
    </row>
    <row r="29" spans="1:25" ht="26.25" customHeight="1" thickBot="1" x14ac:dyDescent="0.25">
      <c r="A29" s="38">
        <v>4</v>
      </c>
      <c r="B29" s="403" t="s">
        <v>2</v>
      </c>
      <c r="C29" s="404" t="s">
        <v>6</v>
      </c>
      <c r="D29" s="406" t="s">
        <v>65</v>
      </c>
      <c r="E29" s="83">
        <v>3</v>
      </c>
      <c r="F29" s="81"/>
      <c r="G29" s="81"/>
      <c r="H29" s="85"/>
      <c r="I29" s="81">
        <v>3</v>
      </c>
      <c r="J29" s="86">
        <v>2</v>
      </c>
      <c r="K29" s="80">
        <v>90</v>
      </c>
      <c r="L29" s="81">
        <v>30</v>
      </c>
      <c r="M29" s="81">
        <v>15</v>
      </c>
      <c r="N29" s="81">
        <v>15</v>
      </c>
      <c r="O29" s="81"/>
      <c r="P29" s="81">
        <v>30</v>
      </c>
      <c r="Q29" s="82">
        <v>30</v>
      </c>
      <c r="R29" s="83"/>
      <c r="S29" s="81"/>
      <c r="T29" s="81">
        <v>2</v>
      </c>
      <c r="U29" s="81"/>
      <c r="V29" s="81"/>
      <c r="W29" s="81"/>
      <c r="X29" s="81"/>
      <c r="Y29" s="82"/>
    </row>
    <row r="30" spans="1:25" ht="47.25" customHeight="1" thickBot="1" x14ac:dyDescent="0.25">
      <c r="A30" s="38">
        <v>5</v>
      </c>
      <c r="B30" s="403" t="s">
        <v>66</v>
      </c>
      <c r="C30" s="404" t="s">
        <v>67</v>
      </c>
      <c r="D30" s="406" t="s">
        <v>68</v>
      </c>
      <c r="E30" s="83">
        <v>4</v>
      </c>
      <c r="F30" s="81"/>
      <c r="G30" s="81"/>
      <c r="H30" s="85"/>
      <c r="I30" s="81">
        <v>3</v>
      </c>
      <c r="J30" s="86">
        <v>2</v>
      </c>
      <c r="K30" s="80">
        <v>90</v>
      </c>
      <c r="L30" s="81">
        <v>30</v>
      </c>
      <c r="M30" s="81">
        <v>15</v>
      </c>
      <c r="N30" s="81">
        <v>15</v>
      </c>
      <c r="O30" s="81"/>
      <c r="P30" s="81">
        <v>30</v>
      </c>
      <c r="Q30" s="82">
        <v>30</v>
      </c>
      <c r="R30" s="83"/>
      <c r="S30" s="81"/>
      <c r="T30" s="81"/>
      <c r="U30" s="81">
        <v>2</v>
      </c>
      <c r="V30" s="81"/>
      <c r="W30" s="81"/>
      <c r="X30" s="81"/>
      <c r="Y30" s="82"/>
    </row>
    <row r="31" spans="1:25" ht="47.25" customHeight="1" thickBot="1" x14ac:dyDescent="0.25">
      <c r="A31" s="38">
        <v>6</v>
      </c>
      <c r="B31" s="403" t="s">
        <v>69</v>
      </c>
      <c r="C31" s="404" t="s">
        <v>70</v>
      </c>
      <c r="D31" s="406" t="s">
        <v>71</v>
      </c>
      <c r="E31" s="83">
        <v>2</v>
      </c>
      <c r="F31" s="81"/>
      <c r="G31" s="81"/>
      <c r="H31" s="85">
        <v>1</v>
      </c>
      <c r="I31" s="81">
        <v>9</v>
      </c>
      <c r="J31" s="86">
        <v>6</v>
      </c>
      <c r="K31" s="80">
        <v>270</v>
      </c>
      <c r="L31" s="81">
        <v>90</v>
      </c>
      <c r="M31" s="81"/>
      <c r="N31" s="81">
        <v>90</v>
      </c>
      <c r="O31" s="81"/>
      <c r="P31" s="81">
        <v>90</v>
      </c>
      <c r="Q31" s="82">
        <v>90</v>
      </c>
      <c r="R31" s="83">
        <v>3</v>
      </c>
      <c r="S31" s="81">
        <v>3</v>
      </c>
      <c r="T31" s="81"/>
      <c r="U31" s="81"/>
      <c r="V31" s="81"/>
      <c r="W31" s="81"/>
      <c r="X31" s="81"/>
      <c r="Y31" s="82"/>
    </row>
    <row r="32" spans="1:25" ht="47.25" customHeight="1" thickBot="1" x14ac:dyDescent="0.25">
      <c r="A32" s="38">
        <v>7</v>
      </c>
      <c r="B32" s="403" t="s">
        <v>72</v>
      </c>
      <c r="C32" s="404" t="s">
        <v>73</v>
      </c>
      <c r="D32" s="406" t="s">
        <v>74</v>
      </c>
      <c r="E32" s="83">
        <v>5</v>
      </c>
      <c r="F32" s="81"/>
      <c r="G32" s="81"/>
      <c r="H32" s="85"/>
      <c r="I32" s="81">
        <v>3</v>
      </c>
      <c r="J32" s="86">
        <v>2</v>
      </c>
      <c r="K32" s="80">
        <v>90</v>
      </c>
      <c r="L32" s="81">
        <v>30</v>
      </c>
      <c r="M32" s="81">
        <v>15</v>
      </c>
      <c r="N32" s="81">
        <v>15</v>
      </c>
      <c r="O32" s="81"/>
      <c r="P32" s="81">
        <v>30</v>
      </c>
      <c r="Q32" s="82">
        <v>30</v>
      </c>
      <c r="R32" s="83"/>
      <c r="S32" s="81"/>
      <c r="T32" s="81"/>
      <c r="U32" s="81"/>
      <c r="V32" s="81">
        <v>2</v>
      </c>
      <c r="W32" s="81"/>
      <c r="X32" s="81"/>
      <c r="Y32" s="82"/>
    </row>
    <row r="33" spans="1:25" ht="30.75" customHeight="1" thickBot="1" x14ac:dyDescent="0.25">
      <c r="A33" s="38">
        <v>8</v>
      </c>
      <c r="B33" s="403" t="s">
        <v>75</v>
      </c>
      <c r="C33" s="404" t="s">
        <v>76</v>
      </c>
      <c r="D33" s="406" t="s">
        <v>77</v>
      </c>
      <c r="E33" s="83">
        <v>2</v>
      </c>
      <c r="F33" s="81"/>
      <c r="G33" s="81"/>
      <c r="H33" s="85">
        <v>1</v>
      </c>
      <c r="I33" s="81">
        <v>9</v>
      </c>
      <c r="J33" s="86">
        <v>6</v>
      </c>
      <c r="K33" s="80">
        <v>270</v>
      </c>
      <c r="L33" s="81">
        <v>90</v>
      </c>
      <c r="M33" s="81"/>
      <c r="N33" s="81">
        <v>90</v>
      </c>
      <c r="O33" s="81"/>
      <c r="P33" s="81">
        <v>90</v>
      </c>
      <c r="Q33" s="82">
        <v>90</v>
      </c>
      <c r="R33" s="83">
        <v>3</v>
      </c>
      <c r="S33" s="81">
        <v>3</v>
      </c>
      <c r="T33" s="81"/>
      <c r="U33" s="81"/>
      <c r="V33" s="81"/>
      <c r="W33" s="81"/>
      <c r="X33" s="81"/>
      <c r="Y33" s="82"/>
    </row>
    <row r="34" spans="1:25" ht="30.75" customHeight="1" thickBot="1" x14ac:dyDescent="0.25">
      <c r="A34" s="38">
        <v>9</v>
      </c>
      <c r="B34" s="403" t="s">
        <v>78</v>
      </c>
      <c r="C34" s="404" t="s">
        <v>79</v>
      </c>
      <c r="D34" s="406" t="s">
        <v>80</v>
      </c>
      <c r="E34" s="83">
        <v>5</v>
      </c>
      <c r="F34" s="81"/>
      <c r="G34" s="81"/>
      <c r="H34" s="85"/>
      <c r="I34" s="81">
        <v>3</v>
      </c>
      <c r="J34" s="86">
        <v>2</v>
      </c>
      <c r="K34" s="80">
        <v>90</v>
      </c>
      <c r="L34" s="81">
        <v>30</v>
      </c>
      <c r="M34" s="81">
        <v>15</v>
      </c>
      <c r="N34" s="81">
        <v>15</v>
      </c>
      <c r="O34" s="81"/>
      <c r="P34" s="81">
        <v>30</v>
      </c>
      <c r="Q34" s="82">
        <v>30</v>
      </c>
      <c r="R34" s="83"/>
      <c r="S34" s="81"/>
      <c r="T34" s="81"/>
      <c r="U34" s="81"/>
      <c r="V34" s="81">
        <v>2</v>
      </c>
      <c r="W34" s="81"/>
      <c r="X34" s="81"/>
      <c r="Y34" s="82"/>
    </row>
    <row r="35" spans="1:25" ht="30.75" customHeight="1" thickBot="1" x14ac:dyDescent="0.25">
      <c r="A35" s="38">
        <v>10</v>
      </c>
      <c r="B35" s="403" t="s">
        <v>3</v>
      </c>
      <c r="C35" s="404" t="s">
        <v>5</v>
      </c>
      <c r="D35" s="406" t="s">
        <v>81</v>
      </c>
      <c r="E35" s="83">
        <v>4</v>
      </c>
      <c r="F35" s="81"/>
      <c r="G35" s="81"/>
      <c r="H35" s="85"/>
      <c r="I35" s="81">
        <v>3</v>
      </c>
      <c r="J35" s="86">
        <v>2</v>
      </c>
      <c r="K35" s="80">
        <v>90</v>
      </c>
      <c r="L35" s="81">
        <v>30</v>
      </c>
      <c r="M35" s="81">
        <v>15</v>
      </c>
      <c r="N35" s="81">
        <v>15</v>
      </c>
      <c r="O35" s="81"/>
      <c r="P35" s="81">
        <v>30</v>
      </c>
      <c r="Q35" s="82">
        <v>30</v>
      </c>
      <c r="R35" s="83"/>
      <c r="S35" s="81"/>
      <c r="T35" s="81"/>
      <c r="U35" s="81">
        <v>2</v>
      </c>
      <c r="V35" s="81"/>
      <c r="W35" s="81"/>
      <c r="X35" s="81"/>
      <c r="Y35" s="82"/>
    </row>
    <row r="36" spans="1:25" ht="30.75" customHeight="1" thickBot="1" x14ac:dyDescent="0.25">
      <c r="A36" s="38">
        <v>11</v>
      </c>
      <c r="B36" s="403" t="s">
        <v>82</v>
      </c>
      <c r="C36" s="404" t="s">
        <v>83</v>
      </c>
      <c r="D36" s="406" t="s">
        <v>84</v>
      </c>
      <c r="E36" s="83">
        <v>4</v>
      </c>
      <c r="F36" s="81"/>
      <c r="G36" s="81"/>
      <c r="H36" s="85"/>
      <c r="I36" s="81">
        <v>5</v>
      </c>
      <c r="J36" s="86">
        <v>3</v>
      </c>
      <c r="K36" s="80">
        <v>135</v>
      </c>
      <c r="L36" s="81">
        <v>45</v>
      </c>
      <c r="M36" s="81">
        <v>15</v>
      </c>
      <c r="N36" s="81">
        <v>30</v>
      </c>
      <c r="O36" s="81"/>
      <c r="P36" s="81">
        <v>45</v>
      </c>
      <c r="Q36" s="82">
        <v>45</v>
      </c>
      <c r="R36" s="83"/>
      <c r="S36" s="81"/>
      <c r="T36" s="81"/>
      <c r="U36" s="81">
        <v>3</v>
      </c>
      <c r="V36" s="81"/>
      <c r="W36" s="81"/>
      <c r="X36" s="81"/>
      <c r="Y36" s="82"/>
    </row>
    <row r="37" spans="1:25" ht="30.75" customHeight="1" thickBot="1" x14ac:dyDescent="0.25">
      <c r="A37" s="36"/>
      <c r="B37" s="142"/>
      <c r="C37" s="176"/>
      <c r="D37" s="407" t="s">
        <v>85</v>
      </c>
      <c r="E37" s="110"/>
      <c r="F37" s="103"/>
      <c r="G37" s="103"/>
      <c r="H37" s="111"/>
      <c r="I37" s="135">
        <f t="shared" ref="I37:N37" si="0">SUM(I26:I36)</f>
        <v>51</v>
      </c>
      <c r="J37" s="136">
        <f t="shared" si="0"/>
        <v>33</v>
      </c>
      <c r="K37" s="63">
        <f t="shared" si="0"/>
        <v>1485</v>
      </c>
      <c r="L37" s="64">
        <f t="shared" si="0"/>
        <v>495</v>
      </c>
      <c r="M37" s="64">
        <f t="shared" si="0"/>
        <v>135</v>
      </c>
      <c r="N37" s="64">
        <f t="shared" si="0"/>
        <v>330</v>
      </c>
      <c r="O37" s="64">
        <v>30</v>
      </c>
      <c r="P37" s="64">
        <f>SUM(P26:P36)</f>
        <v>495</v>
      </c>
      <c r="Q37" s="65">
        <f>SUM(Q26:Q36)</f>
        <v>495</v>
      </c>
      <c r="R37" s="227">
        <f>SUM(R25:R36)</f>
        <v>9</v>
      </c>
      <c r="S37" s="228">
        <f>SUM(S26:S36)</f>
        <v>9</v>
      </c>
      <c r="T37" s="228">
        <f>SUM(T25:T36)</f>
        <v>2</v>
      </c>
      <c r="U37" s="228">
        <f>SUM(U25:U36)</f>
        <v>9</v>
      </c>
      <c r="V37" s="228">
        <f>SUM(V25:V36)</f>
        <v>4</v>
      </c>
      <c r="W37" s="103"/>
      <c r="X37" s="228">
        <f>SUM(X26:X36)</f>
        <v>0</v>
      </c>
      <c r="Y37" s="232">
        <f>SUM(Y26:Y36)</f>
        <v>0</v>
      </c>
    </row>
    <row r="38" spans="1:25" ht="30.75" customHeight="1" thickTop="1" thickBot="1" x14ac:dyDescent="0.25">
      <c r="A38" s="552" t="s">
        <v>86</v>
      </c>
      <c r="B38" s="553"/>
      <c r="C38" s="553"/>
      <c r="D38" s="553"/>
      <c r="E38" s="553"/>
      <c r="F38" s="553"/>
      <c r="G38" s="553"/>
      <c r="H38" s="553"/>
      <c r="I38" s="553"/>
      <c r="J38" s="553"/>
      <c r="K38" s="553"/>
      <c r="L38" s="553"/>
      <c r="M38" s="553"/>
      <c r="N38" s="553"/>
      <c r="O38" s="553"/>
      <c r="P38" s="553"/>
      <c r="Q38" s="553"/>
      <c r="R38" s="553"/>
      <c r="S38" s="553"/>
      <c r="T38" s="553"/>
      <c r="U38" s="553"/>
      <c r="V38" s="553"/>
      <c r="W38" s="553"/>
      <c r="X38" s="553"/>
      <c r="Y38" s="554"/>
    </row>
    <row r="39" spans="1:25" ht="34.5" customHeight="1" thickTop="1" thickBot="1" x14ac:dyDescent="0.25">
      <c r="A39" s="208"/>
      <c r="B39" s="551" t="s">
        <v>88</v>
      </c>
      <c r="C39" s="551"/>
      <c r="D39" s="550" t="s">
        <v>87</v>
      </c>
      <c r="E39" s="550"/>
      <c r="F39" s="550"/>
      <c r="G39" s="550"/>
      <c r="H39" s="550"/>
      <c r="I39" s="550"/>
      <c r="J39" s="220"/>
      <c r="K39" s="304"/>
      <c r="L39" s="307"/>
      <c r="M39" s="307"/>
      <c r="N39" s="307"/>
      <c r="O39" s="307"/>
      <c r="P39" s="307"/>
      <c r="Q39" s="53"/>
      <c r="R39" s="304"/>
      <c r="S39" s="307"/>
      <c r="T39" s="307"/>
      <c r="U39" s="307"/>
      <c r="V39" s="307"/>
      <c r="W39" s="307"/>
      <c r="X39" s="307"/>
      <c r="Y39" s="215"/>
    </row>
    <row r="40" spans="1:25" ht="60" customHeight="1" thickBot="1" x14ac:dyDescent="0.25">
      <c r="A40" s="38">
        <v>1</v>
      </c>
      <c r="B40" s="408" t="s">
        <v>89</v>
      </c>
      <c r="C40" s="348" t="s">
        <v>90</v>
      </c>
      <c r="D40" s="405" t="s">
        <v>91</v>
      </c>
      <c r="E40" s="98">
        <v>5</v>
      </c>
      <c r="F40" s="124"/>
      <c r="G40" s="124"/>
      <c r="H40" s="96"/>
      <c r="I40" s="96">
        <v>3</v>
      </c>
      <c r="J40" s="138">
        <v>2</v>
      </c>
      <c r="K40" s="216">
        <v>90</v>
      </c>
      <c r="L40" s="95">
        <v>30</v>
      </c>
      <c r="M40" s="95"/>
      <c r="N40" s="95">
        <v>30</v>
      </c>
      <c r="O40" s="95"/>
      <c r="P40" s="95">
        <v>30</v>
      </c>
      <c r="Q40" s="97">
        <v>30</v>
      </c>
      <c r="R40" s="98"/>
      <c r="S40" s="95"/>
      <c r="T40" s="95"/>
      <c r="U40" s="95"/>
      <c r="V40" s="95">
        <v>2</v>
      </c>
      <c r="W40" s="95"/>
      <c r="X40" s="95"/>
      <c r="Y40" s="99"/>
    </row>
    <row r="41" spans="1:25" ht="73.5" customHeight="1" thickBot="1" x14ac:dyDescent="0.25">
      <c r="A41" s="38">
        <v>2</v>
      </c>
      <c r="B41" s="409" t="s">
        <v>92</v>
      </c>
      <c r="C41" s="348" t="s">
        <v>93</v>
      </c>
      <c r="D41" s="406" t="s">
        <v>94</v>
      </c>
      <c r="E41" s="98">
        <v>6</v>
      </c>
      <c r="F41" s="95"/>
      <c r="G41" s="95"/>
      <c r="H41" s="96"/>
      <c r="I41" s="96">
        <v>3</v>
      </c>
      <c r="J41" s="138">
        <v>2</v>
      </c>
      <c r="K41" s="216">
        <v>90</v>
      </c>
      <c r="L41" s="95">
        <v>30</v>
      </c>
      <c r="M41" s="95"/>
      <c r="N41" s="95">
        <v>30</v>
      </c>
      <c r="O41" s="95"/>
      <c r="P41" s="95">
        <v>30</v>
      </c>
      <c r="Q41" s="97">
        <v>30</v>
      </c>
      <c r="R41" s="98"/>
      <c r="S41" s="95"/>
      <c r="T41" s="95"/>
      <c r="U41" s="95"/>
      <c r="V41" s="95"/>
      <c r="W41" s="95">
        <v>2</v>
      </c>
      <c r="X41" s="95"/>
      <c r="Y41" s="99"/>
    </row>
    <row r="42" spans="1:25" ht="31.5" customHeight="1" thickBot="1" x14ac:dyDescent="0.25">
      <c r="A42" s="38">
        <v>3</v>
      </c>
      <c r="B42" s="409" t="s">
        <v>95</v>
      </c>
      <c r="C42" s="348" t="s">
        <v>96</v>
      </c>
      <c r="D42" s="406" t="s">
        <v>97</v>
      </c>
      <c r="E42" s="98">
        <v>1</v>
      </c>
      <c r="F42" s="95"/>
      <c r="G42" s="95"/>
      <c r="H42" s="96"/>
      <c r="I42" s="95">
        <v>5</v>
      </c>
      <c r="J42" s="97">
        <v>3</v>
      </c>
      <c r="K42" s="216">
        <v>135</v>
      </c>
      <c r="L42" s="95">
        <v>45</v>
      </c>
      <c r="M42" s="95">
        <v>15</v>
      </c>
      <c r="N42" s="95">
        <v>15</v>
      </c>
      <c r="O42" s="95">
        <v>15</v>
      </c>
      <c r="P42" s="95">
        <v>45</v>
      </c>
      <c r="Q42" s="97">
        <v>45</v>
      </c>
      <c r="R42" s="98">
        <v>3</v>
      </c>
      <c r="S42" s="95"/>
      <c r="T42" s="95"/>
      <c r="U42" s="95"/>
      <c r="V42" s="95"/>
      <c r="W42" s="95"/>
      <c r="X42" s="95"/>
      <c r="Y42" s="99"/>
    </row>
    <row r="43" spans="1:25" ht="31.5" customHeight="1" thickBot="1" x14ac:dyDescent="0.25">
      <c r="A43" s="38">
        <v>4</v>
      </c>
      <c r="B43" s="409" t="s">
        <v>98</v>
      </c>
      <c r="C43" s="348" t="s">
        <v>99</v>
      </c>
      <c r="D43" s="406" t="s">
        <v>100</v>
      </c>
      <c r="E43" s="98">
        <v>2</v>
      </c>
      <c r="F43" s="95"/>
      <c r="G43" s="95"/>
      <c r="H43" s="96"/>
      <c r="I43" s="95">
        <v>5</v>
      </c>
      <c r="J43" s="97">
        <v>3</v>
      </c>
      <c r="K43" s="216">
        <v>135</v>
      </c>
      <c r="L43" s="95">
        <v>45</v>
      </c>
      <c r="M43" s="95">
        <v>15</v>
      </c>
      <c r="N43" s="95">
        <v>15</v>
      </c>
      <c r="O43" s="95">
        <v>15</v>
      </c>
      <c r="P43" s="95">
        <v>45</v>
      </c>
      <c r="Q43" s="97">
        <v>45</v>
      </c>
      <c r="R43" s="98"/>
      <c r="S43" s="95">
        <v>3</v>
      </c>
      <c r="T43" s="95"/>
      <c r="U43" s="95"/>
      <c r="V43" s="95"/>
      <c r="W43" s="95"/>
      <c r="X43" s="95"/>
      <c r="Y43" s="97"/>
    </row>
    <row r="44" spans="1:25" ht="31.5" customHeight="1" thickBot="1" x14ac:dyDescent="0.25">
      <c r="A44" s="38">
        <v>5</v>
      </c>
      <c r="B44" s="409" t="s">
        <v>101</v>
      </c>
      <c r="C44" s="348" t="s">
        <v>102</v>
      </c>
      <c r="D44" s="406" t="s">
        <v>103</v>
      </c>
      <c r="E44" s="98">
        <v>2</v>
      </c>
      <c r="F44" s="95"/>
      <c r="G44" s="95"/>
      <c r="H44" s="96"/>
      <c r="I44" s="95">
        <v>6</v>
      </c>
      <c r="J44" s="97">
        <v>4</v>
      </c>
      <c r="K44" s="216">
        <v>180</v>
      </c>
      <c r="L44" s="95">
        <v>60</v>
      </c>
      <c r="M44" s="95">
        <v>30</v>
      </c>
      <c r="N44" s="95">
        <v>15</v>
      </c>
      <c r="O44" s="95">
        <v>15</v>
      </c>
      <c r="P44" s="95">
        <v>60</v>
      </c>
      <c r="Q44" s="97">
        <v>60</v>
      </c>
      <c r="R44" s="98"/>
      <c r="S44" s="95">
        <v>4</v>
      </c>
      <c r="T44" s="95"/>
      <c r="U44" s="95"/>
      <c r="V44" s="95"/>
      <c r="W44" s="95"/>
      <c r="X44" s="95"/>
      <c r="Y44" s="97"/>
    </row>
    <row r="45" spans="1:25" ht="56.25" customHeight="1" x14ac:dyDescent="0.2">
      <c r="A45" s="38">
        <v>6</v>
      </c>
      <c r="B45" s="410" t="s">
        <v>104</v>
      </c>
      <c r="C45" s="348" t="s">
        <v>105</v>
      </c>
      <c r="D45" s="387" t="s">
        <v>106</v>
      </c>
      <c r="E45" s="98">
        <v>3</v>
      </c>
      <c r="F45" s="95"/>
      <c r="G45" s="95"/>
      <c r="H45" s="96"/>
      <c r="I45" s="95">
        <v>5</v>
      </c>
      <c r="J45" s="97">
        <v>3</v>
      </c>
      <c r="K45" s="217">
        <v>135</v>
      </c>
      <c r="L45" s="100">
        <v>45</v>
      </c>
      <c r="M45" s="100">
        <v>15</v>
      </c>
      <c r="N45" s="100">
        <v>15</v>
      </c>
      <c r="O45" s="100">
        <v>15</v>
      </c>
      <c r="P45" s="100">
        <v>45</v>
      </c>
      <c r="Q45" s="101">
        <v>45</v>
      </c>
      <c r="R45" s="98"/>
      <c r="S45" s="95"/>
      <c r="T45" s="95">
        <v>3</v>
      </c>
      <c r="U45" s="95"/>
      <c r="V45" s="95"/>
      <c r="W45" s="95"/>
      <c r="X45" s="95"/>
      <c r="Y45" s="97"/>
    </row>
    <row r="46" spans="1:25" ht="35.25" customHeight="1" x14ac:dyDescent="0.2">
      <c r="A46" s="38">
        <v>7</v>
      </c>
      <c r="B46" s="410" t="s">
        <v>107</v>
      </c>
      <c r="C46" s="348" t="s">
        <v>108</v>
      </c>
      <c r="D46" s="387" t="s">
        <v>109</v>
      </c>
      <c r="E46" s="98">
        <v>1</v>
      </c>
      <c r="F46" s="95"/>
      <c r="G46" s="95"/>
      <c r="H46" s="96"/>
      <c r="I46" s="95">
        <v>5</v>
      </c>
      <c r="J46" s="97">
        <v>3</v>
      </c>
      <c r="K46" s="216">
        <v>135</v>
      </c>
      <c r="L46" s="95">
        <v>45</v>
      </c>
      <c r="M46" s="95">
        <v>15</v>
      </c>
      <c r="N46" s="95">
        <v>15</v>
      </c>
      <c r="O46" s="95">
        <v>15</v>
      </c>
      <c r="P46" s="95">
        <v>45</v>
      </c>
      <c r="Q46" s="97">
        <v>45</v>
      </c>
      <c r="R46" s="98">
        <v>3</v>
      </c>
      <c r="S46" s="95"/>
      <c r="T46" s="95"/>
      <c r="U46" s="95"/>
      <c r="V46" s="95"/>
      <c r="W46" s="95"/>
      <c r="X46" s="95"/>
      <c r="Y46" s="97"/>
    </row>
    <row r="47" spans="1:25" ht="35.25" customHeight="1" x14ac:dyDescent="0.2">
      <c r="A47" s="38"/>
      <c r="B47" s="544" t="s">
        <v>110</v>
      </c>
      <c r="C47" s="545"/>
      <c r="D47" s="533" t="s">
        <v>220</v>
      </c>
      <c r="E47" s="533"/>
      <c r="F47" s="533"/>
      <c r="G47" s="533"/>
      <c r="H47" s="533"/>
      <c r="I47" s="533"/>
      <c r="J47" s="534"/>
      <c r="K47" s="19"/>
      <c r="L47" s="18"/>
      <c r="M47" s="18"/>
      <c r="N47" s="18"/>
      <c r="O47" s="18"/>
      <c r="P47" s="18"/>
      <c r="Q47" s="22"/>
      <c r="R47" s="19"/>
      <c r="S47" s="18"/>
      <c r="T47" s="18"/>
      <c r="U47" s="18"/>
      <c r="V47" s="18"/>
      <c r="W47" s="18"/>
      <c r="X47" s="18"/>
      <c r="Y47" s="22"/>
    </row>
    <row r="48" spans="1:25" customFormat="1" ht="35.25" customHeight="1" x14ac:dyDescent="0.2">
      <c r="A48" s="38">
        <v>8</v>
      </c>
      <c r="B48" s="309" t="s">
        <v>216</v>
      </c>
      <c r="C48" s="310" t="s">
        <v>215</v>
      </c>
      <c r="D48" s="387" t="s">
        <v>214</v>
      </c>
      <c r="E48" s="83">
        <v>4</v>
      </c>
      <c r="F48" s="81"/>
      <c r="G48" s="81"/>
      <c r="H48" s="85"/>
      <c r="I48" s="81">
        <v>6</v>
      </c>
      <c r="J48" s="82">
        <v>4</v>
      </c>
      <c r="K48" s="80">
        <v>180</v>
      </c>
      <c r="L48" s="81">
        <v>60</v>
      </c>
      <c r="M48" s="81">
        <v>30</v>
      </c>
      <c r="N48" s="81"/>
      <c r="O48" s="81">
        <v>30</v>
      </c>
      <c r="P48" s="81">
        <v>60</v>
      </c>
      <c r="Q48" s="82">
        <v>60</v>
      </c>
      <c r="R48" s="83"/>
      <c r="S48" s="81"/>
      <c r="T48" s="81"/>
      <c r="U48" s="81">
        <v>4</v>
      </c>
      <c r="V48" s="81"/>
      <c r="W48" s="81"/>
      <c r="X48" s="81"/>
      <c r="Y48" s="82"/>
    </row>
    <row r="49" spans="1:25" customFormat="1" ht="35.25" customHeight="1" x14ac:dyDescent="0.2">
      <c r="A49" s="38">
        <v>9</v>
      </c>
      <c r="B49" s="309" t="s">
        <v>114</v>
      </c>
      <c r="C49" s="310" t="s">
        <v>113</v>
      </c>
      <c r="D49" s="387" t="s">
        <v>112</v>
      </c>
      <c r="E49" s="83">
        <v>3</v>
      </c>
      <c r="F49" s="81"/>
      <c r="G49" s="81"/>
      <c r="H49" s="85"/>
      <c r="I49" s="81">
        <v>5</v>
      </c>
      <c r="J49" s="82">
        <v>3</v>
      </c>
      <c r="K49" s="80">
        <v>135</v>
      </c>
      <c r="L49" s="81">
        <v>45</v>
      </c>
      <c r="M49" s="81">
        <v>15</v>
      </c>
      <c r="N49" s="81">
        <v>15</v>
      </c>
      <c r="O49" s="81">
        <v>15</v>
      </c>
      <c r="P49" s="81">
        <v>45</v>
      </c>
      <c r="Q49" s="82">
        <v>45</v>
      </c>
      <c r="R49" s="83"/>
      <c r="S49" s="81"/>
      <c r="T49" s="81">
        <v>3</v>
      </c>
      <c r="U49" s="81"/>
      <c r="V49" s="81"/>
      <c r="W49" s="81"/>
      <c r="X49" s="81"/>
      <c r="Y49" s="82"/>
    </row>
    <row r="50" spans="1:25" customFormat="1" ht="48.75" customHeight="1" x14ac:dyDescent="0.2">
      <c r="A50" s="38">
        <v>10</v>
      </c>
      <c r="B50" s="309" t="s">
        <v>117</v>
      </c>
      <c r="C50" s="310" t="s">
        <v>116</v>
      </c>
      <c r="D50" s="387" t="s">
        <v>115</v>
      </c>
      <c r="E50" s="83">
        <v>3</v>
      </c>
      <c r="F50" s="81"/>
      <c r="G50" s="81"/>
      <c r="H50" s="85"/>
      <c r="I50" s="81">
        <v>8</v>
      </c>
      <c r="J50" s="82">
        <v>5</v>
      </c>
      <c r="K50" s="80">
        <v>225</v>
      </c>
      <c r="L50" s="81">
        <v>75</v>
      </c>
      <c r="M50" s="81">
        <v>30</v>
      </c>
      <c r="N50" s="81">
        <v>15</v>
      </c>
      <c r="O50" s="81">
        <v>30</v>
      </c>
      <c r="P50" s="81">
        <v>75</v>
      </c>
      <c r="Q50" s="82">
        <v>75</v>
      </c>
      <c r="R50" s="83"/>
      <c r="S50" s="81"/>
      <c r="T50" s="81">
        <v>5</v>
      </c>
      <c r="U50" s="233"/>
      <c r="V50" s="81"/>
      <c r="W50" s="81"/>
      <c r="X50" s="81"/>
      <c r="Y50" s="82"/>
    </row>
    <row r="51" spans="1:25" customFormat="1" ht="48.75" customHeight="1" x14ac:dyDescent="0.2">
      <c r="A51" s="38"/>
      <c r="B51" s="399" t="s">
        <v>118</v>
      </c>
      <c r="C51" s="310"/>
      <c r="D51" s="325" t="s">
        <v>119</v>
      </c>
      <c r="E51" s="83"/>
      <c r="F51" s="81"/>
      <c r="G51" s="81"/>
      <c r="H51" s="85"/>
      <c r="I51" s="81"/>
      <c r="J51" s="82"/>
      <c r="K51" s="80"/>
      <c r="L51" s="81"/>
      <c r="M51" s="81"/>
      <c r="N51" s="81"/>
      <c r="O51" s="81"/>
      <c r="P51" s="81"/>
      <c r="Q51" s="82"/>
      <c r="R51" s="83"/>
      <c r="S51" s="81"/>
      <c r="T51" s="81"/>
      <c r="U51" s="81"/>
      <c r="V51" s="81"/>
      <c r="W51" s="81"/>
      <c r="X51" s="81"/>
      <c r="Y51" s="82"/>
    </row>
    <row r="52" spans="1:25" customFormat="1" ht="48.75" customHeight="1" x14ac:dyDescent="0.2">
      <c r="A52" s="38">
        <v>11</v>
      </c>
      <c r="B52" s="309"/>
      <c r="C52" s="310" t="s">
        <v>122</v>
      </c>
      <c r="D52" s="326" t="s">
        <v>120</v>
      </c>
      <c r="E52" s="83">
        <v>6</v>
      </c>
      <c r="F52" s="81"/>
      <c r="G52" s="81"/>
      <c r="H52" s="85"/>
      <c r="I52" s="81">
        <v>5</v>
      </c>
      <c r="J52" s="82">
        <v>3</v>
      </c>
      <c r="K52" s="80">
        <v>135</v>
      </c>
      <c r="L52" s="81">
        <v>45</v>
      </c>
      <c r="M52" s="81">
        <v>30</v>
      </c>
      <c r="N52" s="81">
        <v>15</v>
      </c>
      <c r="O52" s="81"/>
      <c r="P52" s="81">
        <v>45</v>
      </c>
      <c r="Q52" s="82">
        <v>45</v>
      </c>
      <c r="R52" s="83"/>
      <c r="S52" s="81"/>
      <c r="T52" s="81"/>
      <c r="U52" s="81"/>
      <c r="V52" s="81"/>
      <c r="W52" s="81">
        <v>3</v>
      </c>
      <c r="X52" s="81"/>
      <c r="Y52" s="82"/>
    </row>
    <row r="53" spans="1:25" customFormat="1" ht="48.75" customHeight="1" x14ac:dyDescent="0.2">
      <c r="A53" s="38">
        <v>12</v>
      </c>
      <c r="B53" s="309"/>
      <c r="C53" s="310" t="s">
        <v>123</v>
      </c>
      <c r="D53" s="327" t="s">
        <v>121</v>
      </c>
      <c r="E53" s="83"/>
      <c r="F53" s="81"/>
      <c r="G53" s="81"/>
      <c r="H53" s="85">
        <v>5</v>
      </c>
      <c r="I53" s="81">
        <v>5</v>
      </c>
      <c r="J53" s="82">
        <v>3</v>
      </c>
      <c r="K53" s="80">
        <v>135</v>
      </c>
      <c r="L53" s="81">
        <v>45</v>
      </c>
      <c r="M53" s="81">
        <v>30</v>
      </c>
      <c r="N53" s="81"/>
      <c r="O53" s="81">
        <v>15</v>
      </c>
      <c r="P53" s="81">
        <v>45</v>
      </c>
      <c r="Q53" s="82">
        <v>45</v>
      </c>
      <c r="R53" s="83"/>
      <c r="S53" s="81"/>
      <c r="T53" s="81"/>
      <c r="U53" s="81"/>
      <c r="V53" s="81">
        <v>3</v>
      </c>
      <c r="W53" s="81"/>
      <c r="X53" s="81"/>
      <c r="Y53" s="82"/>
    </row>
    <row r="54" spans="1:25" customFormat="1" ht="48.75" customHeight="1" x14ac:dyDescent="0.2">
      <c r="A54" s="38"/>
      <c r="B54" s="309" t="s">
        <v>125</v>
      </c>
      <c r="C54" s="310"/>
      <c r="D54" s="328" t="s">
        <v>124</v>
      </c>
      <c r="E54" s="83"/>
      <c r="F54" s="81"/>
      <c r="G54" s="81"/>
      <c r="H54" s="85"/>
      <c r="I54" s="81"/>
      <c r="J54" s="82"/>
      <c r="K54" s="80"/>
      <c r="L54" s="81"/>
      <c r="M54" s="81"/>
      <c r="N54" s="81"/>
      <c r="O54" s="81"/>
      <c r="P54" s="81"/>
      <c r="Q54" s="82"/>
      <c r="R54" s="83"/>
      <c r="S54" s="81"/>
      <c r="T54" s="81"/>
      <c r="U54" s="81"/>
      <c r="V54" s="81"/>
      <c r="W54" s="81"/>
      <c r="X54" s="81"/>
      <c r="Y54" s="82"/>
    </row>
    <row r="55" spans="1:25" customFormat="1" ht="28.5" customHeight="1" x14ac:dyDescent="0.2">
      <c r="A55" s="38">
        <v>13</v>
      </c>
      <c r="B55" s="205"/>
      <c r="C55" s="204" t="s">
        <v>10</v>
      </c>
      <c r="D55" s="306" t="s">
        <v>244</v>
      </c>
      <c r="E55" s="83">
        <v>6</v>
      </c>
      <c r="F55" s="81"/>
      <c r="G55" s="81"/>
      <c r="H55" s="85"/>
      <c r="I55" s="81">
        <v>5</v>
      </c>
      <c r="J55" s="82">
        <v>3</v>
      </c>
      <c r="K55" s="80">
        <v>135</v>
      </c>
      <c r="L55" s="81">
        <v>45</v>
      </c>
      <c r="M55" s="81">
        <v>15</v>
      </c>
      <c r="N55" s="81">
        <v>15</v>
      </c>
      <c r="O55" s="81">
        <v>15</v>
      </c>
      <c r="P55" s="81">
        <v>45</v>
      </c>
      <c r="Q55" s="82">
        <v>45</v>
      </c>
      <c r="R55" s="83"/>
      <c r="S55" s="81"/>
      <c r="T55" s="81"/>
      <c r="U55" s="81"/>
      <c r="V55" s="81"/>
      <c r="W55" s="81">
        <v>3</v>
      </c>
      <c r="X55" s="81"/>
      <c r="Y55" s="82"/>
    </row>
    <row r="56" spans="1:25" customFormat="1" ht="52.5" customHeight="1" x14ac:dyDescent="0.2">
      <c r="A56" s="38">
        <v>14</v>
      </c>
      <c r="B56" s="205"/>
      <c r="C56" s="310" t="s">
        <v>128</v>
      </c>
      <c r="D56" s="327" t="s">
        <v>127</v>
      </c>
      <c r="E56" s="83"/>
      <c r="F56" s="81"/>
      <c r="G56" s="81">
        <v>6</v>
      </c>
      <c r="H56" s="85"/>
      <c r="I56" s="81">
        <v>5</v>
      </c>
      <c r="J56" s="82">
        <v>3</v>
      </c>
      <c r="K56" s="80">
        <v>135</v>
      </c>
      <c r="L56" s="81">
        <v>45</v>
      </c>
      <c r="M56" s="81">
        <v>30</v>
      </c>
      <c r="N56" s="81">
        <v>15</v>
      </c>
      <c r="O56" s="81"/>
      <c r="P56" s="81">
        <v>45</v>
      </c>
      <c r="Q56" s="82">
        <v>45</v>
      </c>
      <c r="R56" s="83"/>
      <c r="S56" s="81"/>
      <c r="T56" s="81"/>
      <c r="U56" s="81"/>
      <c r="V56" s="81"/>
      <c r="W56" s="81">
        <v>3</v>
      </c>
      <c r="X56" s="81"/>
      <c r="Y56" s="82"/>
    </row>
    <row r="57" spans="1:25" customFormat="1" ht="31.5" customHeight="1" x14ac:dyDescent="0.2">
      <c r="A57" s="38">
        <v>15</v>
      </c>
      <c r="B57" s="205"/>
      <c r="C57" s="310" t="s">
        <v>130</v>
      </c>
      <c r="D57" s="411" t="s">
        <v>129</v>
      </c>
      <c r="E57" s="83"/>
      <c r="F57" s="81"/>
      <c r="G57" s="81">
        <v>6</v>
      </c>
      <c r="H57" s="85"/>
      <c r="I57" s="81">
        <v>5</v>
      </c>
      <c r="J57" s="82">
        <v>3</v>
      </c>
      <c r="K57" s="80">
        <v>135</v>
      </c>
      <c r="L57" s="81">
        <v>45</v>
      </c>
      <c r="M57" s="81">
        <v>30</v>
      </c>
      <c r="N57" s="81">
        <v>15</v>
      </c>
      <c r="O57" s="81"/>
      <c r="P57" s="81">
        <v>45</v>
      </c>
      <c r="Q57" s="82">
        <v>45</v>
      </c>
      <c r="R57" s="83"/>
      <c r="S57" s="81"/>
      <c r="T57" s="81"/>
      <c r="U57" s="81"/>
      <c r="V57" s="81"/>
      <c r="W57" s="81">
        <v>3</v>
      </c>
      <c r="X57" s="81"/>
      <c r="Y57" s="82"/>
    </row>
    <row r="58" spans="1:25" customFormat="1" ht="63" customHeight="1" x14ac:dyDescent="0.2">
      <c r="A58" s="38">
        <v>16</v>
      </c>
      <c r="B58" s="127" t="s">
        <v>224</v>
      </c>
      <c r="C58" s="173" t="s">
        <v>223</v>
      </c>
      <c r="D58" s="306" t="s">
        <v>225</v>
      </c>
      <c r="E58" s="83">
        <v>7</v>
      </c>
      <c r="F58" s="81"/>
      <c r="G58" s="81"/>
      <c r="H58" s="85"/>
      <c r="I58" s="81">
        <v>5</v>
      </c>
      <c r="J58" s="82">
        <v>3</v>
      </c>
      <c r="K58" s="80">
        <v>135</v>
      </c>
      <c r="L58" s="81">
        <v>45</v>
      </c>
      <c r="M58" s="81">
        <v>15</v>
      </c>
      <c r="N58" s="81">
        <v>15</v>
      </c>
      <c r="O58" s="81">
        <v>15</v>
      </c>
      <c r="P58" s="81">
        <v>45</v>
      </c>
      <c r="Q58" s="82">
        <v>45</v>
      </c>
      <c r="R58" s="83"/>
      <c r="S58" s="81"/>
      <c r="T58" s="81"/>
      <c r="U58" s="81"/>
      <c r="V58" s="81"/>
      <c r="W58" s="81"/>
      <c r="X58" s="81">
        <v>3</v>
      </c>
      <c r="Y58" s="82"/>
    </row>
    <row r="59" spans="1:25" customFormat="1" ht="70.5" customHeight="1" x14ac:dyDescent="0.2">
      <c r="A59" s="38">
        <v>17</v>
      </c>
      <c r="B59" s="309" t="s">
        <v>143</v>
      </c>
      <c r="C59" s="310" t="s">
        <v>142</v>
      </c>
      <c r="D59" s="387" t="s">
        <v>141</v>
      </c>
      <c r="E59" s="83">
        <v>6</v>
      </c>
      <c r="F59" s="81"/>
      <c r="G59" s="81">
        <v>6</v>
      </c>
      <c r="H59" s="85"/>
      <c r="I59" s="81">
        <v>5</v>
      </c>
      <c r="J59" s="82">
        <v>3</v>
      </c>
      <c r="K59" s="80">
        <v>135</v>
      </c>
      <c r="L59" s="81">
        <v>45</v>
      </c>
      <c r="M59" s="81">
        <v>30</v>
      </c>
      <c r="N59" s="81">
        <v>15</v>
      </c>
      <c r="O59" s="81"/>
      <c r="P59" s="81">
        <v>45</v>
      </c>
      <c r="Q59" s="82">
        <v>45</v>
      </c>
      <c r="R59" s="83"/>
      <c r="S59" s="81"/>
      <c r="T59" s="81"/>
      <c r="U59" s="81"/>
      <c r="V59" s="81"/>
      <c r="W59" s="81">
        <v>3</v>
      </c>
      <c r="X59" s="81"/>
      <c r="Y59" s="82"/>
    </row>
    <row r="60" spans="1:25" customFormat="1" ht="58.5" customHeight="1" x14ac:dyDescent="0.2">
      <c r="A60" s="38"/>
      <c r="B60" s="309" t="s">
        <v>135</v>
      </c>
      <c r="C60" s="310"/>
      <c r="D60" s="325" t="s">
        <v>134</v>
      </c>
      <c r="E60" s="83"/>
      <c r="F60" s="81"/>
      <c r="G60" s="81"/>
      <c r="H60" s="85"/>
      <c r="I60" s="81"/>
      <c r="J60" s="82"/>
      <c r="K60" s="80"/>
      <c r="L60" s="81"/>
      <c r="M60" s="81"/>
      <c r="N60" s="81"/>
      <c r="O60" s="81"/>
      <c r="P60" s="81"/>
      <c r="Q60" s="82"/>
      <c r="R60" s="83"/>
      <c r="S60" s="81"/>
      <c r="T60" s="81"/>
      <c r="U60" s="81"/>
      <c r="V60" s="81"/>
      <c r="W60" s="81"/>
      <c r="X60" s="81"/>
      <c r="Y60" s="82"/>
    </row>
    <row r="61" spans="1:25" customFormat="1" ht="30" customHeight="1" x14ac:dyDescent="0.2">
      <c r="A61" s="38">
        <v>18</v>
      </c>
      <c r="B61" s="309"/>
      <c r="C61" s="310" t="s">
        <v>139</v>
      </c>
      <c r="D61" s="327" t="s">
        <v>136</v>
      </c>
      <c r="E61" s="83"/>
      <c r="F61" s="81"/>
      <c r="G61" s="81"/>
      <c r="H61" s="81">
        <v>3</v>
      </c>
      <c r="I61" s="81">
        <v>5</v>
      </c>
      <c r="J61" s="82">
        <v>3</v>
      </c>
      <c r="K61" s="80">
        <v>135</v>
      </c>
      <c r="L61" s="81">
        <v>45</v>
      </c>
      <c r="M61" s="81">
        <v>30</v>
      </c>
      <c r="N61" s="81">
        <v>15</v>
      </c>
      <c r="O61" s="81"/>
      <c r="P61" s="81">
        <v>45</v>
      </c>
      <c r="Q61" s="82">
        <v>45</v>
      </c>
      <c r="R61" s="83"/>
      <c r="S61" s="81"/>
      <c r="T61" s="81">
        <v>3</v>
      </c>
      <c r="U61" s="81"/>
      <c r="V61" s="81"/>
      <c r="W61" s="81"/>
      <c r="X61" s="81"/>
      <c r="Y61" s="82"/>
    </row>
    <row r="62" spans="1:25" customFormat="1" ht="30" customHeight="1" x14ac:dyDescent="0.2">
      <c r="A62" s="38">
        <v>19</v>
      </c>
      <c r="B62" s="309"/>
      <c r="C62" s="310" t="s">
        <v>140</v>
      </c>
      <c r="D62" s="327" t="s">
        <v>137</v>
      </c>
      <c r="E62" s="83">
        <v>4</v>
      </c>
      <c r="F62" s="81"/>
      <c r="G62" s="81"/>
      <c r="H62" s="85"/>
      <c r="I62" s="81">
        <v>6</v>
      </c>
      <c r="J62" s="82">
        <v>4</v>
      </c>
      <c r="K62" s="80">
        <v>180</v>
      </c>
      <c r="L62" s="81">
        <v>60</v>
      </c>
      <c r="M62" s="81">
        <v>30</v>
      </c>
      <c r="N62" s="81">
        <v>15</v>
      </c>
      <c r="O62" s="81">
        <v>15</v>
      </c>
      <c r="P62" s="81">
        <v>60</v>
      </c>
      <c r="Q62" s="82">
        <v>60</v>
      </c>
      <c r="R62" s="83"/>
      <c r="S62" s="81"/>
      <c r="T62" s="81"/>
      <c r="U62" s="233">
        <v>4</v>
      </c>
      <c r="V62" s="81"/>
      <c r="W62" s="81"/>
      <c r="X62" s="81"/>
      <c r="Y62" s="82"/>
    </row>
    <row r="63" spans="1:25" customFormat="1" ht="57.75" customHeight="1" x14ac:dyDescent="0.2">
      <c r="A63" s="38">
        <v>20</v>
      </c>
      <c r="B63" s="309" t="s">
        <v>11</v>
      </c>
      <c r="C63" s="310" t="s">
        <v>8</v>
      </c>
      <c r="D63" s="387" t="s">
        <v>138</v>
      </c>
      <c r="E63" s="83">
        <v>2</v>
      </c>
      <c r="F63" s="81"/>
      <c r="G63" s="81"/>
      <c r="H63" s="85"/>
      <c r="I63" s="81">
        <v>6</v>
      </c>
      <c r="J63" s="82">
        <v>4</v>
      </c>
      <c r="K63" s="80">
        <v>180</v>
      </c>
      <c r="L63" s="81">
        <v>60</v>
      </c>
      <c r="M63" s="81">
        <v>30</v>
      </c>
      <c r="N63" s="81">
        <v>15</v>
      </c>
      <c r="O63" s="81">
        <v>15</v>
      </c>
      <c r="P63" s="81">
        <v>60</v>
      </c>
      <c r="Q63" s="82">
        <v>60</v>
      </c>
      <c r="R63" s="83"/>
      <c r="S63" s="81">
        <v>4</v>
      </c>
      <c r="T63" s="233"/>
      <c r="U63" s="81"/>
      <c r="V63" s="81"/>
      <c r="W63" s="81"/>
      <c r="X63" s="81"/>
      <c r="Y63" s="82"/>
    </row>
    <row r="64" spans="1:25" customFormat="1" ht="26.25" customHeight="1" thickBot="1" x14ac:dyDescent="0.25">
      <c r="A64" s="209"/>
      <c r="B64" s="222"/>
      <c r="C64" s="222"/>
      <c r="D64" s="332" t="s">
        <v>226</v>
      </c>
      <c r="E64" s="210"/>
      <c r="F64" s="211"/>
      <c r="G64" s="211"/>
      <c r="H64" s="212"/>
      <c r="I64" s="213">
        <f>SUM(I48:I63,I40:I46)</f>
        <v>103</v>
      </c>
      <c r="J64" s="182">
        <f>SUM(J48:J63,J40:J46)</f>
        <v>64</v>
      </c>
      <c r="K64" s="218">
        <f t="shared" ref="K64:Q64" si="1">SUM(K40:K63)</f>
        <v>2880</v>
      </c>
      <c r="L64" s="213">
        <f t="shared" si="1"/>
        <v>960</v>
      </c>
      <c r="M64" s="213">
        <f t="shared" si="1"/>
        <v>435</v>
      </c>
      <c r="N64" s="213">
        <f t="shared" si="1"/>
        <v>300</v>
      </c>
      <c r="O64" s="213">
        <f t="shared" si="1"/>
        <v>225</v>
      </c>
      <c r="P64" s="213">
        <f t="shared" si="1"/>
        <v>960</v>
      </c>
      <c r="Q64" s="182">
        <f t="shared" si="1"/>
        <v>960</v>
      </c>
      <c r="R64" s="229">
        <f>SUM(R39:R63)</f>
        <v>6</v>
      </c>
      <c r="S64" s="230">
        <f>SUM(S39:S63)</f>
        <v>11</v>
      </c>
      <c r="T64" s="230">
        <f>SUM(T39:T63)</f>
        <v>14</v>
      </c>
      <c r="U64" s="230">
        <f>SUM(U39:U63)</f>
        <v>8</v>
      </c>
      <c r="V64" s="230">
        <f>SUM(V40:V63)</f>
        <v>5</v>
      </c>
      <c r="W64" s="230">
        <f>SUM(W39:W63)</f>
        <v>17</v>
      </c>
      <c r="X64" s="230">
        <f>SUM(X39:X63)</f>
        <v>3</v>
      </c>
      <c r="Y64" s="234"/>
    </row>
    <row r="65" spans="1:25" customFormat="1" ht="24.75" thickTop="1" thickBot="1" x14ac:dyDescent="0.25">
      <c r="A65" s="59">
        <v>1</v>
      </c>
      <c r="B65" s="60">
        <v>2</v>
      </c>
      <c r="C65" s="60">
        <v>3</v>
      </c>
      <c r="D65" s="60">
        <v>4</v>
      </c>
      <c r="E65" s="60">
        <v>5</v>
      </c>
      <c r="F65" s="60">
        <v>6</v>
      </c>
      <c r="G65" s="77">
        <v>7</v>
      </c>
      <c r="H65" s="77">
        <v>8</v>
      </c>
      <c r="I65" s="60">
        <v>9</v>
      </c>
      <c r="J65" s="60">
        <v>10</v>
      </c>
      <c r="K65" s="60">
        <v>11</v>
      </c>
      <c r="L65" s="60">
        <v>12</v>
      </c>
      <c r="M65" s="60">
        <v>13</v>
      </c>
      <c r="N65" s="60">
        <v>14</v>
      </c>
      <c r="O65" s="60">
        <v>15</v>
      </c>
      <c r="P65" s="60">
        <v>16</v>
      </c>
      <c r="Q65" s="60">
        <v>17</v>
      </c>
      <c r="R65" s="60">
        <v>18</v>
      </c>
      <c r="S65" s="60">
        <v>19</v>
      </c>
      <c r="T65" s="60">
        <v>20</v>
      </c>
      <c r="U65" s="60">
        <v>21</v>
      </c>
      <c r="V65" s="60">
        <v>22</v>
      </c>
      <c r="W65" s="60">
        <v>23</v>
      </c>
      <c r="X65" s="60">
        <v>24</v>
      </c>
      <c r="Y65" s="61">
        <v>25</v>
      </c>
    </row>
    <row r="66" spans="1:25" ht="30" customHeight="1" thickTop="1" thickBot="1" x14ac:dyDescent="0.25">
      <c r="A66" s="541" t="s">
        <v>144</v>
      </c>
      <c r="B66" s="542"/>
      <c r="C66" s="542"/>
      <c r="D66" s="542"/>
      <c r="E66" s="542"/>
      <c r="F66" s="542"/>
      <c r="G66" s="542"/>
      <c r="H66" s="542"/>
      <c r="I66" s="542"/>
      <c r="J66" s="542"/>
      <c r="K66" s="542"/>
      <c r="L66" s="542"/>
      <c r="M66" s="542"/>
      <c r="N66" s="542"/>
      <c r="O66" s="542"/>
      <c r="P66" s="542"/>
      <c r="Q66" s="542"/>
      <c r="R66" s="542"/>
      <c r="S66" s="542"/>
      <c r="T66" s="542"/>
      <c r="U66" s="542"/>
      <c r="V66" s="542"/>
      <c r="W66" s="542"/>
      <c r="X66" s="542"/>
      <c r="Y66" s="543"/>
    </row>
    <row r="67" spans="1:25" customFormat="1" ht="30" customHeight="1" thickTop="1" x14ac:dyDescent="0.2">
      <c r="A67" s="39"/>
      <c r="B67" s="538" t="s">
        <v>146</v>
      </c>
      <c r="C67" s="539"/>
      <c r="D67" s="535" t="s">
        <v>145</v>
      </c>
      <c r="E67" s="536"/>
      <c r="F67" s="536"/>
      <c r="G67" s="536"/>
      <c r="H67" s="536"/>
      <c r="I67" s="536"/>
      <c r="J67" s="537"/>
      <c r="K67" s="21"/>
      <c r="L67" s="305"/>
      <c r="M67" s="305"/>
      <c r="N67" s="305"/>
      <c r="O67" s="305"/>
      <c r="P67" s="305"/>
      <c r="Q67" s="53"/>
      <c r="R67" s="21"/>
      <c r="S67" s="305"/>
      <c r="T67" s="305"/>
      <c r="U67" s="305"/>
      <c r="V67" s="305"/>
      <c r="W67" s="305"/>
      <c r="X67" s="305"/>
      <c r="Y67" s="35"/>
    </row>
    <row r="68" spans="1:25" customFormat="1" ht="51.75" customHeight="1" x14ac:dyDescent="0.2">
      <c r="A68" s="38">
        <v>1</v>
      </c>
      <c r="B68" s="309" t="s">
        <v>231</v>
      </c>
      <c r="C68" s="310" t="s">
        <v>227</v>
      </c>
      <c r="D68" s="387" t="s">
        <v>228</v>
      </c>
      <c r="E68" s="169">
        <v>5</v>
      </c>
      <c r="F68" s="96"/>
      <c r="G68" s="96"/>
      <c r="H68" s="96"/>
      <c r="I68" s="96">
        <v>5</v>
      </c>
      <c r="J68" s="138">
        <v>3</v>
      </c>
      <c r="K68" s="137">
        <v>135</v>
      </c>
      <c r="L68" s="100">
        <v>45</v>
      </c>
      <c r="M68" s="100">
        <v>30</v>
      </c>
      <c r="N68" s="100">
        <v>15</v>
      </c>
      <c r="O68" s="100"/>
      <c r="P68" s="100">
        <v>45</v>
      </c>
      <c r="Q68" s="101">
        <v>45</v>
      </c>
      <c r="R68" s="98"/>
      <c r="S68" s="95"/>
      <c r="T68" s="95"/>
      <c r="U68" s="95"/>
      <c r="V68" s="95">
        <v>3</v>
      </c>
      <c r="W68" s="95"/>
      <c r="X68" s="95"/>
      <c r="Y68" s="97"/>
    </row>
    <row r="69" spans="1:25" customFormat="1" ht="51.75" customHeight="1" x14ac:dyDescent="0.2">
      <c r="A69" s="38">
        <v>2</v>
      </c>
      <c r="B69" s="309" t="s">
        <v>232</v>
      </c>
      <c r="C69" s="310" t="s">
        <v>229</v>
      </c>
      <c r="D69" s="387" t="s">
        <v>230</v>
      </c>
      <c r="E69" s="169">
        <v>6</v>
      </c>
      <c r="F69" s="96"/>
      <c r="G69" s="96"/>
      <c r="H69" s="96"/>
      <c r="I69" s="96">
        <v>3</v>
      </c>
      <c r="J69" s="138">
        <v>2</v>
      </c>
      <c r="K69" s="137">
        <v>90</v>
      </c>
      <c r="L69" s="100">
        <v>30</v>
      </c>
      <c r="M69" s="100">
        <v>15</v>
      </c>
      <c r="N69" s="100">
        <v>15</v>
      </c>
      <c r="O69" s="100"/>
      <c r="P69" s="100">
        <v>30</v>
      </c>
      <c r="Q69" s="101">
        <v>30</v>
      </c>
      <c r="R69" s="98"/>
      <c r="S69" s="95"/>
      <c r="T69" s="95"/>
      <c r="U69" s="95"/>
      <c r="V69" s="95"/>
      <c r="W69" s="95">
        <v>2</v>
      </c>
      <c r="X69" s="95"/>
      <c r="Y69" s="97"/>
    </row>
    <row r="70" spans="1:25" customFormat="1" ht="31.5" customHeight="1" x14ac:dyDescent="0.2">
      <c r="A70" s="38"/>
      <c r="B70" s="540" t="s">
        <v>148</v>
      </c>
      <c r="C70" s="540"/>
      <c r="D70" s="533" t="s">
        <v>233</v>
      </c>
      <c r="E70" s="533"/>
      <c r="F70" s="533"/>
      <c r="G70" s="533"/>
      <c r="H70" s="533"/>
      <c r="I70" s="533"/>
      <c r="J70" s="534"/>
      <c r="K70" s="19"/>
      <c r="L70" s="18"/>
      <c r="M70" s="18"/>
      <c r="N70" s="18"/>
      <c r="O70" s="18"/>
      <c r="P70" s="18"/>
      <c r="Q70" s="22"/>
      <c r="R70" s="19"/>
      <c r="S70" s="18"/>
      <c r="T70" s="18"/>
      <c r="U70" s="18"/>
      <c r="V70" s="18"/>
      <c r="W70" s="18"/>
      <c r="X70" s="18"/>
      <c r="Y70" s="22"/>
    </row>
    <row r="71" spans="1:25" customFormat="1" ht="31.5" customHeight="1" x14ac:dyDescent="0.35">
      <c r="A71" s="38">
        <v>3</v>
      </c>
      <c r="B71" s="309" t="s">
        <v>153</v>
      </c>
      <c r="C71" s="310" t="s">
        <v>150</v>
      </c>
      <c r="D71" s="412" t="s">
        <v>149</v>
      </c>
      <c r="E71" s="83">
        <v>7</v>
      </c>
      <c r="F71" s="81"/>
      <c r="G71" s="81"/>
      <c r="H71" s="85"/>
      <c r="I71" s="81">
        <v>5</v>
      </c>
      <c r="J71" s="82">
        <v>3</v>
      </c>
      <c r="K71" s="83">
        <v>135</v>
      </c>
      <c r="L71" s="81">
        <v>45</v>
      </c>
      <c r="M71" s="81">
        <v>30</v>
      </c>
      <c r="N71" s="81"/>
      <c r="O71" s="81">
        <v>15</v>
      </c>
      <c r="P71" s="81">
        <v>45</v>
      </c>
      <c r="Q71" s="82">
        <v>45</v>
      </c>
      <c r="R71" s="83"/>
      <c r="S71" s="81"/>
      <c r="T71" s="81"/>
      <c r="U71" s="81"/>
      <c r="V71" s="81"/>
      <c r="W71" s="81"/>
      <c r="X71" s="81">
        <v>3</v>
      </c>
      <c r="Y71" s="82"/>
    </row>
    <row r="72" spans="1:25" customFormat="1" ht="31.5" customHeight="1" x14ac:dyDescent="0.35">
      <c r="A72" s="38">
        <v>4</v>
      </c>
      <c r="B72" s="309" t="s">
        <v>154</v>
      </c>
      <c r="C72" s="310" t="s">
        <v>151</v>
      </c>
      <c r="D72" s="412" t="s">
        <v>152</v>
      </c>
      <c r="E72" s="83">
        <v>8</v>
      </c>
      <c r="F72" s="81"/>
      <c r="G72" s="81">
        <v>8</v>
      </c>
      <c r="H72" s="85"/>
      <c r="I72" s="81">
        <v>5</v>
      </c>
      <c r="J72" s="82">
        <v>3</v>
      </c>
      <c r="K72" s="83">
        <v>135</v>
      </c>
      <c r="L72" s="81">
        <v>45</v>
      </c>
      <c r="M72" s="81">
        <v>30</v>
      </c>
      <c r="N72" s="81">
        <v>15</v>
      </c>
      <c r="O72" s="81"/>
      <c r="P72" s="81">
        <v>45</v>
      </c>
      <c r="Q72" s="82">
        <v>45</v>
      </c>
      <c r="R72" s="83"/>
      <c r="S72" s="81"/>
      <c r="T72" s="81"/>
      <c r="U72" s="81"/>
      <c r="V72" s="81"/>
      <c r="W72" s="81"/>
      <c r="X72" s="81"/>
      <c r="Y72" s="82">
        <v>3</v>
      </c>
    </row>
    <row r="73" spans="1:25" customFormat="1" ht="31.5" customHeight="1" x14ac:dyDescent="0.2">
      <c r="A73" s="38">
        <v>5</v>
      </c>
      <c r="B73" s="309" t="s">
        <v>157</v>
      </c>
      <c r="C73" s="348" t="s">
        <v>156</v>
      </c>
      <c r="D73" s="387" t="s">
        <v>155</v>
      </c>
      <c r="E73" s="83">
        <v>8</v>
      </c>
      <c r="F73" s="81"/>
      <c r="G73" s="81"/>
      <c r="H73" s="85"/>
      <c r="I73" s="81">
        <v>5</v>
      </c>
      <c r="J73" s="82">
        <v>3</v>
      </c>
      <c r="K73" s="83">
        <v>135</v>
      </c>
      <c r="L73" s="81">
        <v>45</v>
      </c>
      <c r="M73" s="81">
        <v>30</v>
      </c>
      <c r="N73" s="81">
        <v>15</v>
      </c>
      <c r="O73" s="81"/>
      <c r="P73" s="81">
        <v>45</v>
      </c>
      <c r="Q73" s="82">
        <v>45</v>
      </c>
      <c r="R73" s="83"/>
      <c r="S73" s="81"/>
      <c r="T73" s="81"/>
      <c r="U73" s="81"/>
      <c r="V73" s="81"/>
      <c r="W73" s="81"/>
      <c r="X73" s="81"/>
      <c r="Y73" s="82">
        <v>3</v>
      </c>
    </row>
    <row r="74" spans="1:25" customFormat="1" ht="31.5" customHeight="1" x14ac:dyDescent="0.2">
      <c r="A74" s="38"/>
      <c r="B74" s="309" t="s">
        <v>159</v>
      </c>
      <c r="C74" s="348"/>
      <c r="D74" s="387" t="s">
        <v>158</v>
      </c>
      <c r="E74" s="83"/>
      <c r="F74" s="81"/>
      <c r="G74" s="81"/>
      <c r="H74" s="85"/>
      <c r="I74" s="81"/>
      <c r="J74" s="82"/>
      <c r="K74" s="83"/>
      <c r="L74" s="81"/>
      <c r="M74" s="81"/>
      <c r="N74" s="81"/>
      <c r="O74" s="81"/>
      <c r="P74" s="81"/>
      <c r="Q74" s="82"/>
      <c r="R74" s="83"/>
      <c r="S74" s="81"/>
      <c r="T74" s="81"/>
      <c r="U74" s="81"/>
      <c r="V74" s="81"/>
      <c r="W74" s="81"/>
      <c r="X74" s="81"/>
      <c r="Y74" s="82"/>
    </row>
    <row r="75" spans="1:25" customFormat="1" ht="51" customHeight="1" x14ac:dyDescent="0.2">
      <c r="A75" s="38">
        <v>6</v>
      </c>
      <c r="B75" s="128"/>
      <c r="C75" s="348" t="s">
        <v>162</v>
      </c>
      <c r="D75" s="327" t="s">
        <v>160</v>
      </c>
      <c r="E75" s="88">
        <v>5</v>
      </c>
      <c r="F75" s="85"/>
      <c r="G75" s="85"/>
      <c r="H75" s="85"/>
      <c r="I75" s="85">
        <v>5</v>
      </c>
      <c r="J75" s="117">
        <v>3</v>
      </c>
      <c r="K75" s="88">
        <v>135</v>
      </c>
      <c r="L75" s="85">
        <v>45</v>
      </c>
      <c r="M75" s="85">
        <v>15</v>
      </c>
      <c r="N75" s="85">
        <v>15</v>
      </c>
      <c r="O75" s="85">
        <v>15</v>
      </c>
      <c r="P75" s="85">
        <v>45</v>
      </c>
      <c r="Q75" s="117">
        <v>45</v>
      </c>
      <c r="R75" s="88"/>
      <c r="S75" s="85"/>
      <c r="T75" s="85"/>
      <c r="U75" s="85"/>
      <c r="V75" s="85">
        <v>3</v>
      </c>
      <c r="W75" s="85"/>
      <c r="X75" s="85"/>
      <c r="Y75" s="117"/>
    </row>
    <row r="76" spans="1:25" customFormat="1" ht="48.75" customHeight="1" x14ac:dyDescent="0.2">
      <c r="A76" s="38">
        <v>7</v>
      </c>
      <c r="B76" s="128"/>
      <c r="C76" s="348" t="s">
        <v>163</v>
      </c>
      <c r="D76" s="327" t="s">
        <v>161</v>
      </c>
      <c r="E76" s="118"/>
      <c r="F76" s="85"/>
      <c r="G76" s="85"/>
      <c r="H76" s="85">
        <v>5</v>
      </c>
      <c r="I76" s="85">
        <v>5</v>
      </c>
      <c r="J76" s="117">
        <v>3</v>
      </c>
      <c r="K76" s="88">
        <v>135</v>
      </c>
      <c r="L76" s="85">
        <v>45</v>
      </c>
      <c r="M76" s="85">
        <v>15</v>
      </c>
      <c r="N76" s="85">
        <v>15</v>
      </c>
      <c r="O76" s="85">
        <v>15</v>
      </c>
      <c r="P76" s="85">
        <v>45</v>
      </c>
      <c r="Q76" s="117">
        <v>45</v>
      </c>
      <c r="R76" s="88"/>
      <c r="S76" s="106"/>
      <c r="T76" s="106"/>
      <c r="U76" s="85"/>
      <c r="V76" s="85">
        <v>3</v>
      </c>
      <c r="W76" s="106"/>
      <c r="X76" s="85"/>
      <c r="Y76" s="117"/>
    </row>
    <row r="77" spans="1:25" customFormat="1" ht="72" customHeight="1" x14ac:dyDescent="0.2">
      <c r="A77" s="40"/>
      <c r="B77" s="203" t="s">
        <v>246</v>
      </c>
      <c r="C77" s="206"/>
      <c r="D77" s="140" t="s">
        <v>245</v>
      </c>
      <c r="E77" s="119"/>
      <c r="F77" s="106"/>
      <c r="G77" s="106"/>
      <c r="H77" s="106"/>
      <c r="I77" s="106"/>
      <c r="J77" s="120"/>
      <c r="K77" s="119"/>
      <c r="L77" s="106"/>
      <c r="M77" s="106"/>
      <c r="N77" s="106"/>
      <c r="O77" s="106"/>
      <c r="P77" s="106"/>
      <c r="Q77" s="120"/>
      <c r="R77" s="119"/>
      <c r="S77" s="106"/>
      <c r="T77" s="106"/>
      <c r="U77" s="106"/>
      <c r="V77" s="106"/>
      <c r="W77" s="106"/>
      <c r="X77" s="106"/>
      <c r="Y77" s="120"/>
    </row>
    <row r="78" spans="1:25" customFormat="1" ht="50.25" customHeight="1" x14ac:dyDescent="0.2">
      <c r="A78" s="38">
        <v>8</v>
      </c>
      <c r="B78" s="128"/>
      <c r="C78" s="348" t="s">
        <v>166</v>
      </c>
      <c r="D78" s="327" t="s">
        <v>167</v>
      </c>
      <c r="E78" s="121"/>
      <c r="F78" s="109"/>
      <c r="G78" s="109">
        <v>7</v>
      </c>
      <c r="H78" s="109"/>
      <c r="I78" s="109">
        <v>5</v>
      </c>
      <c r="J78" s="122">
        <v>3</v>
      </c>
      <c r="K78" s="121">
        <v>135</v>
      </c>
      <c r="L78" s="109">
        <v>45</v>
      </c>
      <c r="M78" s="109">
        <v>30</v>
      </c>
      <c r="N78" s="109">
        <v>15</v>
      </c>
      <c r="O78" s="109"/>
      <c r="P78" s="109">
        <v>45</v>
      </c>
      <c r="Q78" s="122">
        <v>45</v>
      </c>
      <c r="R78" s="121"/>
      <c r="S78" s="109"/>
      <c r="T78" s="109"/>
      <c r="U78" s="109"/>
      <c r="V78" s="109"/>
      <c r="W78" s="109"/>
      <c r="X78" s="109">
        <v>3</v>
      </c>
      <c r="Y78" s="122"/>
    </row>
    <row r="79" spans="1:25" customFormat="1" ht="71.25" customHeight="1" x14ac:dyDescent="0.2">
      <c r="A79" s="38">
        <v>9</v>
      </c>
      <c r="B79" s="128"/>
      <c r="C79" s="358" t="s">
        <v>247</v>
      </c>
      <c r="D79" s="139" t="s">
        <v>248</v>
      </c>
      <c r="E79" s="121">
        <v>7</v>
      </c>
      <c r="F79" s="109"/>
      <c r="G79" s="109"/>
      <c r="H79" s="109"/>
      <c r="I79" s="109">
        <v>5</v>
      </c>
      <c r="J79" s="122">
        <v>3</v>
      </c>
      <c r="K79" s="121">
        <v>135</v>
      </c>
      <c r="L79" s="109">
        <v>45</v>
      </c>
      <c r="M79" s="109">
        <v>30</v>
      </c>
      <c r="N79" s="109">
        <v>15</v>
      </c>
      <c r="O79" s="109"/>
      <c r="P79" s="109">
        <v>45</v>
      </c>
      <c r="Q79" s="122">
        <v>45</v>
      </c>
      <c r="R79" s="121"/>
      <c r="S79" s="109"/>
      <c r="T79" s="109"/>
      <c r="U79" s="109"/>
      <c r="V79" s="109"/>
      <c r="W79" s="109"/>
      <c r="X79" s="109">
        <v>3</v>
      </c>
      <c r="Y79" s="122"/>
    </row>
    <row r="80" spans="1:25" customFormat="1" ht="71.25" customHeight="1" x14ac:dyDescent="0.2">
      <c r="A80" s="38"/>
      <c r="B80" s="128" t="s">
        <v>171</v>
      </c>
      <c r="C80" s="348"/>
      <c r="D80" s="325" t="s">
        <v>170</v>
      </c>
      <c r="E80" s="121"/>
      <c r="F80" s="109"/>
      <c r="G80" s="109"/>
      <c r="H80" s="109"/>
      <c r="I80" s="109"/>
      <c r="J80" s="122"/>
      <c r="K80" s="121"/>
      <c r="L80" s="109"/>
      <c r="M80" s="109"/>
      <c r="N80" s="109"/>
      <c r="O80" s="109"/>
      <c r="P80" s="109"/>
      <c r="Q80" s="122"/>
      <c r="R80" s="121"/>
      <c r="S80" s="109"/>
      <c r="T80" s="109"/>
      <c r="U80" s="109"/>
      <c r="V80" s="109"/>
      <c r="W80" s="109"/>
      <c r="X80" s="109"/>
      <c r="Y80" s="122"/>
    </row>
    <row r="81" spans="1:25" customFormat="1" ht="76.5" customHeight="1" x14ac:dyDescent="0.2">
      <c r="A81" s="38">
        <v>10</v>
      </c>
      <c r="B81" s="128"/>
      <c r="C81" s="348" t="s">
        <v>249</v>
      </c>
      <c r="D81" s="139" t="s">
        <v>250</v>
      </c>
      <c r="E81" s="121"/>
      <c r="F81" s="109">
        <v>7</v>
      </c>
      <c r="G81" s="109"/>
      <c r="H81" s="109"/>
      <c r="I81" s="109">
        <v>5</v>
      </c>
      <c r="J81" s="122">
        <v>3</v>
      </c>
      <c r="K81" s="121">
        <v>135</v>
      </c>
      <c r="L81" s="109">
        <v>45</v>
      </c>
      <c r="M81" s="109">
        <v>30</v>
      </c>
      <c r="N81" s="109">
        <v>15</v>
      </c>
      <c r="O81" s="109"/>
      <c r="P81" s="109">
        <v>45</v>
      </c>
      <c r="Q81" s="122">
        <v>45</v>
      </c>
      <c r="R81" s="121"/>
      <c r="S81" s="109"/>
      <c r="T81" s="109"/>
      <c r="U81" s="109"/>
      <c r="V81" s="109"/>
      <c r="W81" s="109"/>
      <c r="X81" s="109">
        <v>3</v>
      </c>
      <c r="Y81" s="122"/>
    </row>
    <row r="82" spans="1:25" customFormat="1" ht="74.25" customHeight="1" x14ac:dyDescent="0.2">
      <c r="A82" s="38">
        <v>11</v>
      </c>
      <c r="B82" s="128"/>
      <c r="C82" s="310" t="s">
        <v>174</v>
      </c>
      <c r="D82" s="327" t="s">
        <v>175</v>
      </c>
      <c r="E82" s="83">
        <v>7</v>
      </c>
      <c r="F82" s="81"/>
      <c r="G82" s="81"/>
      <c r="H82" s="85"/>
      <c r="I82" s="81">
        <v>5</v>
      </c>
      <c r="J82" s="82">
        <v>3</v>
      </c>
      <c r="K82" s="83">
        <v>135</v>
      </c>
      <c r="L82" s="81">
        <v>45</v>
      </c>
      <c r="M82" s="81">
        <v>30</v>
      </c>
      <c r="N82" s="81">
        <v>15</v>
      </c>
      <c r="O82" s="81"/>
      <c r="P82" s="81">
        <v>45</v>
      </c>
      <c r="Q82" s="82">
        <v>45</v>
      </c>
      <c r="R82" s="83"/>
      <c r="S82" s="81"/>
      <c r="T82" s="81"/>
      <c r="U82" s="81"/>
      <c r="V82" s="81"/>
      <c r="W82" s="81"/>
      <c r="X82" s="81">
        <v>3</v>
      </c>
      <c r="Y82" s="84"/>
    </row>
    <row r="83" spans="1:25" customFormat="1" ht="30" customHeight="1" thickBot="1" x14ac:dyDescent="0.25">
      <c r="A83" s="36"/>
      <c r="B83" s="183"/>
      <c r="C83" s="176"/>
      <c r="D83" s="363" t="s">
        <v>176</v>
      </c>
      <c r="E83" s="20"/>
      <c r="F83" s="73"/>
      <c r="G83" s="28"/>
      <c r="H83" s="28"/>
      <c r="I83" s="70">
        <f>SUM(I71:I82,I69,I68)</f>
        <v>53</v>
      </c>
      <c r="J83" s="71">
        <f>SUM(J71:J82,J69,J68)</f>
        <v>32</v>
      </c>
      <c r="K83" s="153">
        <f t="shared" ref="K83:Q83" si="2">SUM(K69:K82,K68)</f>
        <v>1440</v>
      </c>
      <c r="L83" s="48">
        <f t="shared" si="2"/>
        <v>480</v>
      </c>
      <c r="M83" s="70">
        <f t="shared" si="2"/>
        <v>285</v>
      </c>
      <c r="N83" s="70">
        <f t="shared" si="2"/>
        <v>150</v>
      </c>
      <c r="O83" s="70">
        <f t="shared" si="2"/>
        <v>45</v>
      </c>
      <c r="P83" s="70">
        <f t="shared" si="2"/>
        <v>480</v>
      </c>
      <c r="Q83" s="71">
        <f t="shared" si="2"/>
        <v>480</v>
      </c>
      <c r="R83" s="110"/>
      <c r="S83" s="103"/>
      <c r="T83" s="103"/>
      <c r="U83" s="103"/>
      <c r="V83" s="228">
        <f>SUM(V68:V82)</f>
        <v>9</v>
      </c>
      <c r="W83" s="231">
        <f>SUM(W69:W82)</f>
        <v>2</v>
      </c>
      <c r="X83" s="228">
        <f>SUM(X68:X82)</f>
        <v>15</v>
      </c>
      <c r="Y83" s="232">
        <f>SUM(Y68:Y82)</f>
        <v>6</v>
      </c>
    </row>
    <row r="84" spans="1:25" customFormat="1" ht="30" customHeight="1" thickTop="1" thickBot="1" x14ac:dyDescent="0.25">
      <c r="A84" s="502" t="s">
        <v>177</v>
      </c>
      <c r="B84" s="503"/>
      <c r="C84" s="503"/>
      <c r="D84" s="504"/>
      <c r="E84" s="43"/>
      <c r="F84" s="44"/>
      <c r="G84" s="45"/>
      <c r="H84" s="45"/>
      <c r="I84" s="49">
        <f>SUM(I83,I64,I37)</f>
        <v>207</v>
      </c>
      <c r="J84" s="143">
        <f>SUM(J83,J64,J37)</f>
        <v>129</v>
      </c>
      <c r="K84" s="156">
        <f>SUM(K83,K64,K37)</f>
        <v>5805</v>
      </c>
      <c r="L84" s="50">
        <f>L83+L64+L37</f>
        <v>1935</v>
      </c>
      <c r="M84" s="50">
        <f>SUM(M83,M64,M37)</f>
        <v>855</v>
      </c>
      <c r="N84" s="50">
        <f>N83+N64+N37</f>
        <v>780</v>
      </c>
      <c r="O84" s="50">
        <f>SUM(O83,O64,O37)</f>
        <v>300</v>
      </c>
      <c r="P84" s="50">
        <f>P83+P64+P37</f>
        <v>1935</v>
      </c>
      <c r="Q84" s="51">
        <f>Q83+Q64+Q37</f>
        <v>1935</v>
      </c>
      <c r="R84" s="145">
        <f>SUM(R64,R37)</f>
        <v>15</v>
      </c>
      <c r="S84" s="113">
        <f>SUM(S83,S64,S37)</f>
        <v>20</v>
      </c>
      <c r="T84" s="113">
        <f>SUM(T64,T37)</f>
        <v>16</v>
      </c>
      <c r="U84" s="114">
        <f>SUM(U64,U37)</f>
        <v>17</v>
      </c>
      <c r="V84" s="114">
        <f>SUM(V83,V64,V37)</f>
        <v>18</v>
      </c>
      <c r="W84" s="114">
        <f>SUM(W83,W64)</f>
        <v>19</v>
      </c>
      <c r="X84" s="49">
        <f>SUM(X83,X64)</f>
        <v>18</v>
      </c>
      <c r="Y84" s="112">
        <f>SUM(Y83,Y64,Y37)</f>
        <v>6</v>
      </c>
    </row>
    <row r="85" spans="1:25" customFormat="1" ht="26.25" thickTop="1" x14ac:dyDescent="0.2">
      <c r="A85" s="52"/>
      <c r="B85" s="202"/>
      <c r="C85" s="202"/>
      <c r="D85" s="46"/>
      <c r="E85" s="46"/>
      <c r="F85" s="46"/>
      <c r="G85" s="46"/>
      <c r="H85" s="46"/>
      <c r="I85" s="46"/>
      <c r="J85" s="46"/>
      <c r="K85" s="507" t="s">
        <v>178</v>
      </c>
      <c r="L85" s="508"/>
      <c r="M85" s="508"/>
      <c r="N85" s="508"/>
      <c r="O85" s="508"/>
      <c r="P85" s="508"/>
      <c r="Q85" s="509"/>
      <c r="R85" s="87"/>
      <c r="S85" s="79"/>
      <c r="T85" s="79"/>
      <c r="U85" s="171"/>
      <c r="V85" s="171"/>
      <c r="W85" s="171"/>
      <c r="X85" s="78">
        <v>1</v>
      </c>
      <c r="Y85" s="168"/>
    </row>
    <row r="86" spans="1:25" customFormat="1" ht="24" customHeight="1" x14ac:dyDescent="0.2">
      <c r="A86" s="52"/>
      <c r="B86" s="202"/>
      <c r="C86" s="202"/>
      <c r="D86" s="46"/>
      <c r="E86" s="46"/>
      <c r="F86" s="46"/>
      <c r="G86" s="46"/>
      <c r="H86" s="46"/>
      <c r="I86" s="46"/>
      <c r="J86" s="46"/>
      <c r="K86" s="480" t="s">
        <v>179</v>
      </c>
      <c r="L86" s="481"/>
      <c r="M86" s="481"/>
      <c r="N86" s="481"/>
      <c r="O86" s="481"/>
      <c r="P86" s="481"/>
      <c r="Q86" s="482"/>
      <c r="R86" s="88"/>
      <c r="S86" s="85"/>
      <c r="T86" s="85"/>
      <c r="U86" s="108"/>
      <c r="V86" s="108"/>
      <c r="W86" s="108">
        <v>3</v>
      </c>
      <c r="X86" s="81">
        <v>1</v>
      </c>
      <c r="Y86" s="82">
        <v>1</v>
      </c>
    </row>
    <row r="87" spans="1:25" customFormat="1" ht="53.25" customHeight="1" x14ac:dyDescent="0.2">
      <c r="A87" s="52"/>
      <c r="B87" s="202"/>
      <c r="C87" s="202"/>
      <c r="D87" s="46"/>
      <c r="E87" s="46"/>
      <c r="F87" s="46"/>
      <c r="G87" s="46"/>
      <c r="H87" s="46"/>
      <c r="I87" s="46"/>
      <c r="J87" s="46"/>
      <c r="K87" s="519" t="s">
        <v>180</v>
      </c>
      <c r="L87" s="520"/>
      <c r="M87" s="520"/>
      <c r="N87" s="520"/>
      <c r="O87" s="520"/>
      <c r="P87" s="520"/>
      <c r="Q87" s="521"/>
      <c r="R87" s="88">
        <v>2</v>
      </c>
      <c r="S87" s="85"/>
      <c r="T87" s="85">
        <v>1</v>
      </c>
      <c r="U87" s="108"/>
      <c r="V87" s="108">
        <v>2</v>
      </c>
      <c r="W87" s="108"/>
      <c r="X87" s="102"/>
      <c r="Y87" s="107"/>
    </row>
    <row r="88" spans="1:25" customFormat="1" ht="26.25" thickBot="1" x14ac:dyDescent="0.25">
      <c r="A88" s="52"/>
      <c r="B88" s="202"/>
      <c r="C88" s="202"/>
      <c r="D88" s="46"/>
      <c r="E88" s="46"/>
      <c r="F88" s="46"/>
      <c r="G88" s="46"/>
      <c r="H88" s="46"/>
      <c r="I88" s="46"/>
      <c r="J88" s="46"/>
      <c r="K88" s="498" t="s">
        <v>181</v>
      </c>
      <c r="L88" s="499"/>
      <c r="M88" s="499"/>
      <c r="N88" s="499"/>
      <c r="O88" s="499"/>
      <c r="P88" s="499"/>
      <c r="Q88" s="500"/>
      <c r="R88" s="172">
        <v>3</v>
      </c>
      <c r="S88" s="111">
        <v>6</v>
      </c>
      <c r="T88" s="111">
        <v>4</v>
      </c>
      <c r="U88" s="170">
        <v>6</v>
      </c>
      <c r="V88" s="170">
        <v>5</v>
      </c>
      <c r="W88" s="170">
        <v>5</v>
      </c>
      <c r="X88" s="103">
        <v>4</v>
      </c>
      <c r="Y88" s="104">
        <v>2</v>
      </c>
    </row>
    <row r="89" spans="1:25" customFormat="1" ht="24.75" thickTop="1" thickBot="1" x14ac:dyDescent="0.25">
      <c r="A89" s="530" t="s">
        <v>240</v>
      </c>
      <c r="B89" s="531"/>
      <c r="C89" s="531"/>
      <c r="D89" s="531"/>
      <c r="E89" s="531"/>
      <c r="F89" s="531"/>
      <c r="G89" s="531"/>
      <c r="H89" s="531"/>
      <c r="I89" s="531"/>
      <c r="J89" s="531"/>
      <c r="K89" s="531"/>
      <c r="L89" s="531"/>
      <c r="M89" s="531"/>
      <c r="N89" s="531"/>
      <c r="O89" s="531"/>
      <c r="P89" s="531"/>
      <c r="Q89" s="531"/>
      <c r="R89" s="531"/>
      <c r="S89" s="531"/>
      <c r="T89" s="531"/>
      <c r="U89" s="531"/>
      <c r="V89" s="531"/>
      <c r="W89" s="531"/>
      <c r="X89" s="531"/>
      <c r="Y89" s="532"/>
    </row>
    <row r="90" spans="1:25" customFormat="1" ht="24" thickTop="1" x14ac:dyDescent="0.35">
      <c r="A90" s="146"/>
      <c r="B90" s="488" t="s">
        <v>183</v>
      </c>
      <c r="C90" s="489"/>
      <c r="D90" s="526" t="s">
        <v>241</v>
      </c>
      <c r="E90" s="526"/>
      <c r="F90" s="526"/>
      <c r="G90" s="526"/>
      <c r="H90" s="526"/>
      <c r="I90" s="526"/>
      <c r="J90" s="527"/>
      <c r="K90" s="150"/>
      <c r="L90" s="147"/>
      <c r="M90" s="147"/>
      <c r="N90" s="147"/>
      <c r="O90" s="147"/>
      <c r="P90" s="147"/>
      <c r="Q90" s="58"/>
      <c r="R90" s="152"/>
      <c r="S90" s="131"/>
      <c r="T90" s="131"/>
      <c r="U90" s="131"/>
      <c r="V90" s="147"/>
      <c r="W90" s="147"/>
      <c r="X90" s="147"/>
      <c r="Y90" s="148"/>
    </row>
    <row r="91" spans="1:25" customFormat="1" ht="29.25" customHeight="1" x14ac:dyDescent="0.35">
      <c r="A91" s="69">
        <v>1</v>
      </c>
      <c r="B91" s="399" t="s">
        <v>198</v>
      </c>
      <c r="C91" s="400" t="s">
        <v>191</v>
      </c>
      <c r="D91" s="401" t="s">
        <v>192</v>
      </c>
      <c r="E91" s="223">
        <v>2.4</v>
      </c>
      <c r="F91" s="100"/>
      <c r="G91" s="100"/>
      <c r="H91" s="100"/>
      <c r="I91" s="100">
        <v>12</v>
      </c>
      <c r="J91" s="101">
        <v>8</v>
      </c>
      <c r="K91" s="137">
        <v>240</v>
      </c>
      <c r="L91" s="100">
        <v>240</v>
      </c>
      <c r="M91" s="100"/>
      <c r="N91" s="100"/>
      <c r="O91" s="100"/>
      <c r="P91" s="100"/>
      <c r="Q91" s="101"/>
      <c r="R91" s="137">
        <v>4</v>
      </c>
      <c r="S91" s="100">
        <v>4</v>
      </c>
      <c r="T91" s="100">
        <v>4</v>
      </c>
      <c r="U91" s="100">
        <v>4</v>
      </c>
      <c r="V91" s="100"/>
      <c r="W91" s="100"/>
      <c r="X91" s="100"/>
      <c r="Y91" s="115"/>
    </row>
    <row r="92" spans="1:25" customFormat="1" ht="29.25" customHeight="1" x14ac:dyDescent="0.35">
      <c r="A92" s="69">
        <v>2</v>
      </c>
      <c r="B92" s="399" t="s">
        <v>199</v>
      </c>
      <c r="C92" s="400" t="s">
        <v>193</v>
      </c>
      <c r="D92" s="401" t="s">
        <v>194</v>
      </c>
      <c r="E92" s="137">
        <v>2</v>
      </c>
      <c r="F92" s="100"/>
      <c r="G92" s="100"/>
      <c r="H92" s="100"/>
      <c r="I92" s="100">
        <v>1</v>
      </c>
      <c r="J92" s="101">
        <v>2</v>
      </c>
      <c r="K92" s="137">
        <v>30</v>
      </c>
      <c r="L92" s="100"/>
      <c r="M92" s="100"/>
      <c r="N92" s="100"/>
      <c r="O92" s="100"/>
      <c r="P92" s="100"/>
      <c r="Q92" s="101"/>
      <c r="R92" s="137"/>
      <c r="S92" s="100">
        <v>2</v>
      </c>
      <c r="T92" s="100"/>
      <c r="U92" s="100"/>
      <c r="V92" s="100"/>
      <c r="W92" s="100"/>
      <c r="X92" s="100"/>
      <c r="Y92" s="115"/>
    </row>
    <row r="93" spans="1:25" customFormat="1" ht="52.5" customHeight="1" x14ac:dyDescent="0.35">
      <c r="A93" s="69">
        <v>3</v>
      </c>
      <c r="B93" s="399" t="s">
        <v>200</v>
      </c>
      <c r="C93" s="400" t="s">
        <v>195</v>
      </c>
      <c r="D93" s="387" t="s">
        <v>196</v>
      </c>
      <c r="E93" s="137">
        <v>4</v>
      </c>
      <c r="F93" s="100"/>
      <c r="G93" s="100"/>
      <c r="H93" s="100"/>
      <c r="I93" s="100">
        <v>6</v>
      </c>
      <c r="J93" s="101">
        <v>2</v>
      </c>
      <c r="K93" s="137">
        <v>150</v>
      </c>
      <c r="L93" s="100"/>
      <c r="M93" s="100"/>
      <c r="N93" s="100"/>
      <c r="O93" s="100"/>
      <c r="P93" s="100"/>
      <c r="Q93" s="101"/>
      <c r="R93" s="137"/>
      <c r="S93" s="100"/>
      <c r="T93" s="100"/>
      <c r="U93" s="100">
        <v>2</v>
      </c>
      <c r="V93" s="100"/>
      <c r="W93" s="100"/>
      <c r="X93" s="100"/>
      <c r="Y93" s="115"/>
    </row>
    <row r="94" spans="1:25" customFormat="1" ht="52.5" customHeight="1" x14ac:dyDescent="0.35">
      <c r="A94" s="69">
        <v>4</v>
      </c>
      <c r="B94" s="399" t="s">
        <v>12</v>
      </c>
      <c r="C94" s="400" t="s">
        <v>9</v>
      </c>
      <c r="D94" s="387" t="s">
        <v>197</v>
      </c>
      <c r="E94" s="137">
        <v>6</v>
      </c>
      <c r="F94" s="100"/>
      <c r="G94" s="100"/>
      <c r="H94" s="100"/>
      <c r="I94" s="100">
        <v>6</v>
      </c>
      <c r="J94" s="101">
        <v>2</v>
      </c>
      <c r="K94" s="137">
        <v>150</v>
      </c>
      <c r="L94" s="100"/>
      <c r="M94" s="100"/>
      <c r="N94" s="100"/>
      <c r="O94" s="100"/>
      <c r="P94" s="100"/>
      <c r="Q94" s="101"/>
      <c r="R94" s="137"/>
      <c r="S94" s="100"/>
      <c r="T94" s="100"/>
      <c r="U94" s="100"/>
      <c r="V94" s="100"/>
      <c r="W94" s="100">
        <v>2</v>
      </c>
      <c r="X94" s="100"/>
      <c r="Y94" s="115"/>
    </row>
    <row r="95" spans="1:25" customFormat="1" ht="23.25" customHeight="1" x14ac:dyDescent="0.35">
      <c r="A95" s="72"/>
      <c r="B95" s="490" t="s">
        <v>185</v>
      </c>
      <c r="C95" s="491"/>
      <c r="D95" s="528" t="s">
        <v>242</v>
      </c>
      <c r="E95" s="528"/>
      <c r="F95" s="528"/>
      <c r="G95" s="528"/>
      <c r="H95" s="528"/>
      <c r="I95" s="528"/>
      <c r="J95" s="529"/>
      <c r="K95" s="32"/>
      <c r="L95" s="31"/>
      <c r="M95" s="31"/>
      <c r="N95" s="31"/>
      <c r="O95" s="31"/>
      <c r="P95" s="31"/>
      <c r="Q95" s="41"/>
      <c r="R95" s="32"/>
      <c r="S95" s="31"/>
      <c r="T95" s="31"/>
      <c r="U95" s="31"/>
      <c r="V95" s="31"/>
      <c r="W95" s="31"/>
      <c r="X95" s="31"/>
      <c r="Y95" s="41"/>
    </row>
    <row r="96" spans="1:25" customFormat="1" ht="33" customHeight="1" x14ac:dyDescent="0.35">
      <c r="A96" s="69">
        <v>5</v>
      </c>
      <c r="B96" s="205" t="s">
        <v>203</v>
      </c>
      <c r="C96" s="400" t="s">
        <v>201</v>
      </c>
      <c r="D96" s="387" t="s">
        <v>202</v>
      </c>
      <c r="E96" s="149"/>
      <c r="F96" s="116"/>
      <c r="G96" s="116"/>
      <c r="H96" s="116"/>
      <c r="I96" s="116">
        <v>15</v>
      </c>
      <c r="J96" s="151">
        <v>10</v>
      </c>
      <c r="K96" s="149">
        <v>450</v>
      </c>
      <c r="L96" s="116">
        <v>450</v>
      </c>
      <c r="M96" s="116"/>
      <c r="N96" s="116"/>
      <c r="O96" s="116"/>
      <c r="P96" s="116"/>
      <c r="Q96" s="151"/>
      <c r="R96" s="149"/>
      <c r="S96" s="116"/>
      <c r="T96" s="116"/>
      <c r="U96" s="116"/>
      <c r="V96" s="116"/>
      <c r="W96" s="116"/>
      <c r="X96" s="116"/>
      <c r="Y96" s="41"/>
    </row>
    <row r="97" spans="1:36" customFormat="1" ht="24" thickBot="1" x14ac:dyDescent="0.25">
      <c r="A97" s="47"/>
      <c r="B97" s="492" t="s">
        <v>187</v>
      </c>
      <c r="C97" s="492"/>
      <c r="D97" s="493"/>
      <c r="E97" s="153"/>
      <c r="F97" s="70"/>
      <c r="G97" s="70"/>
      <c r="H97" s="70"/>
      <c r="I97" s="70">
        <f>SUM(I96,I91:I94)</f>
        <v>40</v>
      </c>
      <c r="J97" s="71">
        <f>SUM(J96,J91:J94)</f>
        <v>24</v>
      </c>
      <c r="K97" s="153">
        <f>SUM(K96,K91:K94)</f>
        <v>1020</v>
      </c>
      <c r="L97" s="70"/>
      <c r="M97" s="70"/>
      <c r="N97" s="70"/>
      <c r="O97" s="70"/>
      <c r="P97" s="70"/>
      <c r="Q97" s="71"/>
      <c r="R97" s="153"/>
      <c r="S97" s="70"/>
      <c r="T97" s="70"/>
      <c r="U97" s="70"/>
      <c r="V97" s="70"/>
      <c r="W97" s="70"/>
      <c r="X97" s="70"/>
      <c r="Y97" s="71"/>
    </row>
    <row r="98" spans="1:36" customFormat="1" ht="31.5" customHeight="1" thickTop="1" thickBot="1" x14ac:dyDescent="0.25">
      <c r="A98" s="477" t="s">
        <v>189</v>
      </c>
      <c r="B98" s="478"/>
      <c r="C98" s="478"/>
      <c r="D98" s="478"/>
      <c r="E98" s="478"/>
      <c r="F98" s="478"/>
      <c r="G98" s="478"/>
      <c r="H98" s="478"/>
      <c r="I98" s="478"/>
      <c r="J98" s="478"/>
      <c r="K98" s="478"/>
      <c r="L98" s="478"/>
      <c r="M98" s="478"/>
      <c r="N98" s="478"/>
      <c r="O98" s="478"/>
      <c r="P98" s="478"/>
      <c r="Q98" s="478"/>
      <c r="R98" s="478"/>
      <c r="S98" s="478"/>
      <c r="T98" s="478"/>
      <c r="U98" s="478"/>
      <c r="V98" s="478"/>
      <c r="W98" s="478"/>
      <c r="X98" s="478"/>
      <c r="Y98" s="479"/>
    </row>
    <row r="99" spans="1:36" customFormat="1" ht="51" customHeight="1" thickTop="1" x14ac:dyDescent="0.2">
      <c r="A99" s="154">
        <v>1</v>
      </c>
      <c r="B99" s="287" t="s">
        <v>206</v>
      </c>
      <c r="C99" s="414" t="s">
        <v>204</v>
      </c>
      <c r="D99" s="415" t="s">
        <v>205</v>
      </c>
      <c r="E99" s="94">
        <v>8</v>
      </c>
      <c r="F99" s="29"/>
      <c r="G99" s="29"/>
      <c r="H99" s="29"/>
      <c r="I99" s="92">
        <v>8</v>
      </c>
      <c r="J99" s="93">
        <v>2</v>
      </c>
      <c r="K99" s="94">
        <v>210</v>
      </c>
      <c r="L99" s="92"/>
      <c r="M99" s="92"/>
      <c r="N99" s="92"/>
      <c r="O99" s="92"/>
      <c r="P99" s="92"/>
      <c r="Q99" s="93"/>
      <c r="R99" s="94"/>
      <c r="S99" s="92"/>
      <c r="T99" s="92"/>
      <c r="U99" s="92"/>
      <c r="V99" s="92"/>
      <c r="W99" s="92"/>
      <c r="X99" s="92"/>
      <c r="Y99" s="105">
        <v>2</v>
      </c>
    </row>
    <row r="100" spans="1:36" customFormat="1" ht="51" customHeight="1" x14ac:dyDescent="0.2">
      <c r="A100" s="69">
        <v>2</v>
      </c>
      <c r="B100" s="292" t="s">
        <v>209</v>
      </c>
      <c r="C100" s="416" t="s">
        <v>207</v>
      </c>
      <c r="D100" s="387" t="s">
        <v>208</v>
      </c>
      <c r="E100" s="98">
        <v>8</v>
      </c>
      <c r="F100" s="30"/>
      <c r="G100" s="30"/>
      <c r="H100" s="30"/>
      <c r="I100" s="95">
        <v>4</v>
      </c>
      <c r="J100" s="97">
        <v>1</v>
      </c>
      <c r="K100" s="98">
        <v>105</v>
      </c>
      <c r="L100" s="95"/>
      <c r="M100" s="95"/>
      <c r="N100" s="95"/>
      <c r="O100" s="95"/>
      <c r="P100" s="95"/>
      <c r="Q100" s="97"/>
      <c r="R100" s="98"/>
      <c r="S100" s="95"/>
      <c r="T100" s="95"/>
      <c r="U100" s="95"/>
      <c r="V100" s="95"/>
      <c r="W100" s="95"/>
      <c r="X100" s="95"/>
      <c r="Y100" s="97">
        <v>1</v>
      </c>
    </row>
    <row r="101" spans="1:36" customFormat="1" ht="24" thickBot="1" x14ac:dyDescent="0.25">
      <c r="A101" s="47"/>
      <c r="B101" s="183"/>
      <c r="C101" s="183"/>
      <c r="D101" s="413" t="s">
        <v>188</v>
      </c>
      <c r="E101" s="153"/>
      <c r="F101" s="70"/>
      <c r="G101" s="70"/>
      <c r="H101" s="70"/>
      <c r="I101" s="70">
        <v>12</v>
      </c>
      <c r="J101" s="71">
        <v>3</v>
      </c>
      <c r="K101" s="153">
        <v>315</v>
      </c>
      <c r="L101" s="70"/>
      <c r="M101" s="70"/>
      <c r="N101" s="70"/>
      <c r="O101" s="70"/>
      <c r="P101" s="70"/>
      <c r="Q101" s="71"/>
      <c r="R101" s="153"/>
      <c r="S101" s="70"/>
      <c r="T101" s="70"/>
      <c r="U101" s="70"/>
      <c r="V101" s="70"/>
      <c r="W101" s="70"/>
      <c r="X101" s="70"/>
      <c r="Y101" s="71"/>
    </row>
    <row r="102" spans="1:36" customFormat="1" ht="24.75" thickTop="1" thickBot="1" x14ac:dyDescent="0.25">
      <c r="A102" s="474" t="s">
        <v>190</v>
      </c>
      <c r="B102" s="475"/>
      <c r="C102" s="475"/>
      <c r="D102" s="476"/>
      <c r="E102" s="155"/>
      <c r="F102" s="54"/>
      <c r="G102" s="54"/>
      <c r="H102" s="54"/>
      <c r="I102" s="50">
        <f>SUM(I97,I84,I101)</f>
        <v>259</v>
      </c>
      <c r="J102" s="157">
        <f>SUM(J101,J97,J84)</f>
        <v>156</v>
      </c>
      <c r="K102" s="156">
        <f>SUM(K101,K97,K84)</f>
        <v>7140</v>
      </c>
      <c r="L102" s="54"/>
      <c r="M102" s="54"/>
      <c r="N102" s="54"/>
      <c r="O102" s="54"/>
      <c r="P102" s="54"/>
      <c r="Q102" s="55"/>
      <c r="R102" s="158"/>
      <c r="S102" s="54"/>
      <c r="T102" s="54"/>
      <c r="U102" s="54"/>
      <c r="V102" s="54"/>
      <c r="W102" s="54"/>
      <c r="X102" s="54"/>
      <c r="Y102" s="55"/>
    </row>
    <row r="103" spans="1:36" ht="27.95" customHeight="1" thickTop="1" x14ac:dyDescent="0.2">
      <c r="A103" s="4"/>
      <c r="B103" s="162"/>
      <c r="C103" s="162"/>
      <c r="D103" s="4"/>
      <c r="E103" s="4"/>
      <c r="F103" s="4"/>
      <c r="G103" s="27"/>
      <c r="H103" s="27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</row>
    <row r="104" spans="1:36" ht="23.1" customHeight="1" x14ac:dyDescent="0.2">
      <c r="A104" s="302" t="s">
        <v>210</v>
      </c>
      <c r="B104" s="302"/>
      <c r="C104" s="302"/>
      <c r="D104" s="302"/>
      <c r="E104" s="302"/>
      <c r="F104" s="302"/>
      <c r="G104" s="302"/>
      <c r="H104" s="302"/>
      <c r="I104" s="302"/>
      <c r="J104" s="302"/>
      <c r="K104" s="302"/>
      <c r="L104" s="302"/>
      <c r="M104" s="302"/>
      <c r="N104" s="302"/>
      <c r="O104" s="302"/>
      <c r="P104" s="302"/>
      <c r="Q104" s="302"/>
      <c r="R104" s="302"/>
      <c r="S104" s="302"/>
      <c r="T104" s="302"/>
      <c r="U104" s="302"/>
      <c r="V104" s="302"/>
      <c r="W104" s="302"/>
      <c r="Y104" s="4"/>
      <c r="AC104" s="23"/>
      <c r="AD104" s="23"/>
      <c r="AE104" s="23"/>
      <c r="AF104" s="6"/>
      <c r="AG104" s="6"/>
      <c r="AH104" s="6"/>
      <c r="AI104" s="6"/>
      <c r="AJ104" s="6"/>
    </row>
    <row r="105" spans="1:36" s="9" customFormat="1" ht="23.1" customHeight="1" x14ac:dyDescent="0.2">
      <c r="A105" s="422"/>
      <c r="B105" s="422"/>
      <c r="C105" s="15" t="s">
        <v>251</v>
      </c>
      <c r="D105" s="15"/>
      <c r="E105" s="159"/>
      <c r="F105" s="159"/>
      <c r="G105" s="160"/>
      <c r="H105" s="159" t="s">
        <v>252</v>
      </c>
      <c r="I105" s="159"/>
      <c r="J105" s="159"/>
      <c r="K105" s="422"/>
      <c r="L105" s="422"/>
      <c r="M105" s="422"/>
      <c r="N105" s="422"/>
      <c r="O105" s="422"/>
      <c r="P105" s="422"/>
      <c r="Q105" s="422"/>
      <c r="R105" s="422"/>
      <c r="S105" s="422"/>
      <c r="T105" s="422"/>
      <c r="U105" s="422"/>
      <c r="V105" s="422"/>
      <c r="W105" s="422"/>
      <c r="X105" s="3"/>
      <c r="Y105" s="3"/>
      <c r="Z105" s="8"/>
      <c r="AA105" s="8"/>
      <c r="AC105" s="8"/>
      <c r="AD105" s="8"/>
      <c r="AE105" s="8"/>
      <c r="AF105" s="8"/>
      <c r="AG105" s="8"/>
      <c r="AH105" s="8"/>
      <c r="AI105" s="8"/>
      <c r="AJ105" s="8"/>
    </row>
    <row r="106" spans="1:36" s="9" customFormat="1" ht="23.1" customHeight="1" x14ac:dyDescent="0.2">
      <c r="A106" s="33"/>
      <c r="B106" s="3"/>
      <c r="C106" s="15"/>
      <c r="D106" s="15"/>
      <c r="E106" s="159"/>
      <c r="F106" s="159"/>
      <c r="G106" s="160"/>
      <c r="H106" s="159"/>
      <c r="I106" s="159"/>
      <c r="J106" s="159"/>
      <c r="K106" s="3"/>
      <c r="L106" s="159"/>
      <c r="M106" s="159"/>
      <c r="N106" s="159"/>
      <c r="O106" s="15"/>
      <c r="P106" s="15"/>
      <c r="Q106" s="159"/>
      <c r="R106" s="159"/>
      <c r="S106" s="159"/>
      <c r="T106" s="159"/>
      <c r="U106" s="159"/>
      <c r="V106" s="159"/>
      <c r="W106" s="159"/>
      <c r="X106" s="159"/>
      <c r="Y106" s="159"/>
      <c r="Z106" s="8"/>
      <c r="AA106" s="8"/>
      <c r="AC106" s="8"/>
      <c r="AD106" s="8"/>
      <c r="AE106" s="8"/>
      <c r="AF106" s="8"/>
      <c r="AG106" s="8"/>
      <c r="AH106" s="8"/>
      <c r="AI106" s="8"/>
      <c r="AJ106" s="8"/>
    </row>
    <row r="107" spans="1:36" s="9" customFormat="1" ht="23.1" customHeight="1" x14ac:dyDescent="0.2">
      <c r="A107" s="4"/>
      <c r="B107" s="421"/>
      <c r="C107" s="15" t="s">
        <v>253</v>
      </c>
      <c r="D107" s="15"/>
      <c r="E107" s="159"/>
      <c r="F107" s="159"/>
      <c r="G107" s="160"/>
      <c r="H107" s="159" t="s">
        <v>254</v>
      </c>
      <c r="I107" s="159"/>
      <c r="J107" s="159"/>
      <c r="L107" s="159"/>
      <c r="M107" s="159"/>
      <c r="N107" s="159"/>
      <c r="O107" s="15"/>
      <c r="P107" s="15"/>
      <c r="Q107" s="159"/>
      <c r="R107" s="159"/>
      <c r="S107" s="159"/>
      <c r="T107" s="159"/>
      <c r="U107" s="159"/>
      <c r="V107" s="159"/>
      <c r="W107" s="159"/>
      <c r="X107" s="159"/>
      <c r="Y107" s="159"/>
      <c r="Z107" s="8"/>
      <c r="AA107" s="8"/>
      <c r="AC107" s="8"/>
      <c r="AD107" s="8"/>
      <c r="AE107" s="8"/>
      <c r="AF107" s="8"/>
      <c r="AG107" s="8"/>
      <c r="AH107" s="8"/>
      <c r="AI107" s="8"/>
      <c r="AJ107" s="8"/>
    </row>
    <row r="108" spans="1:36" ht="23.25" customHeight="1" x14ac:dyDescent="0.2">
      <c r="A108" s="4"/>
      <c r="B108" s="421"/>
      <c r="C108" s="15"/>
      <c r="D108" s="15"/>
      <c r="E108" s="159"/>
      <c r="F108" s="159"/>
      <c r="G108" s="160"/>
      <c r="H108" s="159"/>
      <c r="I108" s="159"/>
      <c r="J108" s="159"/>
      <c r="K108" s="9"/>
      <c r="L108" s="159"/>
      <c r="M108" s="159"/>
      <c r="N108" s="159"/>
      <c r="O108" s="15"/>
      <c r="P108" s="15"/>
      <c r="Q108" s="159"/>
      <c r="R108" s="159"/>
      <c r="S108" s="159"/>
      <c r="T108" s="159"/>
      <c r="U108" s="159"/>
      <c r="V108" s="159"/>
      <c r="W108" s="159"/>
      <c r="X108" s="159"/>
      <c r="Y108" s="159"/>
    </row>
    <row r="109" spans="1:36" x14ac:dyDescent="0.2">
      <c r="A109" s="4"/>
      <c r="B109" s="421"/>
      <c r="C109" s="417" t="s">
        <v>255</v>
      </c>
      <c r="D109" s="15"/>
      <c r="E109" s="159"/>
      <c r="F109" s="159"/>
      <c r="G109" s="160"/>
      <c r="H109" s="159" t="s">
        <v>213</v>
      </c>
      <c r="I109" s="159"/>
      <c r="J109" s="159"/>
      <c r="K109" s="9"/>
      <c r="L109" s="159"/>
      <c r="M109" s="159"/>
      <c r="N109" s="159"/>
      <c r="O109" s="15"/>
      <c r="P109" s="15"/>
      <c r="Q109" s="159"/>
      <c r="R109" s="159"/>
      <c r="S109" s="159"/>
      <c r="T109" s="159"/>
      <c r="U109" s="159"/>
      <c r="V109" s="159"/>
      <c r="W109" s="159"/>
      <c r="X109" s="159"/>
      <c r="Y109" s="159"/>
    </row>
    <row r="110" spans="1:36" x14ac:dyDescent="0.2">
      <c r="A110" s="4"/>
      <c r="B110" s="421"/>
      <c r="C110" s="15"/>
      <c r="D110" s="15"/>
      <c r="E110" s="159"/>
      <c r="F110" s="159"/>
      <c r="G110" s="3"/>
      <c r="H110" s="159"/>
      <c r="I110" s="159"/>
      <c r="J110" s="159"/>
      <c r="L110" s="159"/>
      <c r="M110" s="159"/>
      <c r="N110" s="159"/>
      <c r="O110" s="15"/>
      <c r="P110" s="15"/>
      <c r="Q110" s="159"/>
      <c r="R110" s="159"/>
      <c r="S110" s="159"/>
      <c r="T110" s="159"/>
      <c r="U110" s="159"/>
      <c r="V110" s="159"/>
      <c r="W110" s="159"/>
      <c r="X110" s="159"/>
      <c r="Y110" s="159"/>
    </row>
    <row r="111" spans="1:36" x14ac:dyDescent="0.2">
      <c r="A111" s="4"/>
      <c r="B111" s="421"/>
      <c r="C111" s="15" t="s">
        <v>211</v>
      </c>
      <c r="D111" s="15"/>
      <c r="E111" s="159"/>
      <c r="F111" s="159"/>
      <c r="G111" s="3"/>
      <c r="H111" s="159" t="s">
        <v>212</v>
      </c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  <c r="U111" s="159"/>
      <c r="V111" s="159"/>
      <c r="W111" s="159"/>
      <c r="X111" s="159"/>
      <c r="Y111" s="159"/>
    </row>
  </sheetData>
  <mergeCells count="63">
    <mergeCell ref="A102:D102"/>
    <mergeCell ref="A98:Y98"/>
    <mergeCell ref="B95:C95"/>
    <mergeCell ref="A84:D84"/>
    <mergeCell ref="B97:D97"/>
    <mergeCell ref="K88:Q88"/>
    <mergeCell ref="D95:J95"/>
    <mergeCell ref="K87:Q87"/>
    <mergeCell ref="K86:Q86"/>
    <mergeCell ref="K85:Q85"/>
    <mergeCell ref="A38:Y38"/>
    <mergeCell ref="K15:K22"/>
    <mergeCell ref="L15:Q15"/>
    <mergeCell ref="B25:C25"/>
    <mergeCell ref="W19:W22"/>
    <mergeCell ref="T19:T22"/>
    <mergeCell ref="A14:A22"/>
    <mergeCell ref="I16:I22"/>
    <mergeCell ref="D25:J25"/>
    <mergeCell ref="C14:C22"/>
    <mergeCell ref="A24:Y24"/>
    <mergeCell ref="R14:Y18"/>
    <mergeCell ref="R19:R22"/>
    <mergeCell ref="D14:D22"/>
    <mergeCell ref="P16:P22"/>
    <mergeCell ref="J16:J22"/>
    <mergeCell ref="D67:J67"/>
    <mergeCell ref="B67:C67"/>
    <mergeCell ref="B90:C90"/>
    <mergeCell ref="D39:I39"/>
    <mergeCell ref="D47:J47"/>
    <mergeCell ref="A66:Y66"/>
    <mergeCell ref="B39:C39"/>
    <mergeCell ref="B47:C47"/>
    <mergeCell ref="A89:Y89"/>
    <mergeCell ref="D70:J70"/>
    <mergeCell ref="D90:J90"/>
    <mergeCell ref="B70:C70"/>
    <mergeCell ref="V19:V22"/>
    <mergeCell ref="U19:U22"/>
    <mergeCell ref="Y19:Y22"/>
    <mergeCell ref="K14:Q14"/>
    <mergeCell ref="X19:X22"/>
    <mergeCell ref="Q16:Q22"/>
    <mergeCell ref="O16:O22"/>
    <mergeCell ref="B14:B22"/>
    <mergeCell ref="M16:M22"/>
    <mergeCell ref="L16:L22"/>
    <mergeCell ref="S19:S22"/>
    <mergeCell ref="F16:F22"/>
    <mergeCell ref="G16:G22"/>
    <mergeCell ref="E14:J15"/>
    <mergeCell ref="N16:N22"/>
    <mergeCell ref="E16:E22"/>
    <mergeCell ref="H16:H22"/>
    <mergeCell ref="A2:Y2"/>
    <mergeCell ref="A3:Y3"/>
    <mergeCell ref="A8:Y8"/>
    <mergeCell ref="D13:M13"/>
    <mergeCell ref="A4:D4"/>
    <mergeCell ref="A5:D5"/>
    <mergeCell ref="A6:D6"/>
    <mergeCell ref="E7:P7"/>
  </mergeCells>
  <phoneticPr fontId="0" type="noConversion"/>
  <printOptions horizontalCentered="1"/>
  <pageMargins left="0.39370078740157483" right="0.78740157480314965" top="0.59055118110236227" bottom="0.59055118110236227" header="0" footer="0.51181102362204722"/>
  <pageSetup paperSize="9" scale="34" fitToHeight="2" orientation="portrait" r:id="rId1"/>
  <headerFooter alignWithMargins="0"/>
  <rowBreaks count="1" manualBreakCount="1">
    <brk id="64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4 ТСт</vt:lpstr>
      <vt:lpstr>4 ТСе</vt:lpstr>
      <vt:lpstr>4 ЭТО</vt:lpstr>
      <vt:lpstr>'4 ТСт'!Заголовки_для_печати</vt:lpstr>
      <vt:lpstr>'4 ТСе'!Область_печати</vt:lpstr>
      <vt:lpstr>'4 ТСт'!Область_печати</vt:lpstr>
      <vt:lpstr>'4 ЭТО'!Область_печати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UMO</dc:creator>
  <cp:lastModifiedBy>Admin</cp:lastModifiedBy>
  <cp:lastPrinted>2014-03-18T05:13:14Z</cp:lastPrinted>
  <dcterms:created xsi:type="dcterms:W3CDTF">1999-12-07T06:22:40Z</dcterms:created>
  <dcterms:modified xsi:type="dcterms:W3CDTF">2014-03-18T05:18:21Z</dcterms:modified>
</cp:coreProperties>
</file>